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پرتفوی ماهانه نهایی\"/>
    </mc:Choice>
  </mc:AlternateContent>
  <xr:revisionPtr revIDLastSave="0" documentId="13_ncr:1_{A57327A1-E4BE-4486-9C65-CDADB7DC338B}" xr6:coauthVersionLast="47" xr6:coauthVersionMax="47" xr10:uidLastSave="{00000000-0000-0000-0000-000000000000}"/>
  <bookViews>
    <workbookView xWindow="-120" yWindow="-120" windowWidth="29040" windowHeight="15840" tabRatio="829" firstSheet="2" activeTab="8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definedNames>
    <definedName name="_xlnm._FilterDatabase" localSheetId="6" hidden="1">'درآمد ناشی از تغییر قیمت اوراق'!$A$6:$Q$7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E10" i="15"/>
  <c r="E8" i="15"/>
  <c r="E9" i="15"/>
  <c r="E7" i="15"/>
  <c r="C11" i="15"/>
  <c r="E10" i="13"/>
  <c r="G9" i="13" s="1"/>
  <c r="K10" i="13"/>
  <c r="I10" i="13"/>
  <c r="K9" i="13" s="1"/>
  <c r="Q9" i="12"/>
  <c r="Q27" i="12" s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I27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C27" i="12"/>
  <c r="E27" i="12"/>
  <c r="G27" i="12"/>
  <c r="K27" i="12"/>
  <c r="M27" i="12"/>
  <c r="O27" i="12"/>
  <c r="Q145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8" i="11"/>
  <c r="M145" i="11"/>
  <c r="O145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8" i="11"/>
  <c r="E145" i="11"/>
  <c r="G145" i="11"/>
  <c r="C145" i="11"/>
  <c r="Q49" i="10"/>
  <c r="O49" i="10"/>
  <c r="M49" i="10"/>
  <c r="I49" i="10"/>
  <c r="G49" i="10"/>
  <c r="E49" i="10"/>
  <c r="O139" i="9"/>
  <c r="M139" i="9"/>
  <c r="G139" i="9"/>
  <c r="E139" i="9"/>
  <c r="Q46" i="9"/>
  <c r="Q139" i="9" s="1"/>
  <c r="I46" i="9"/>
  <c r="I139" i="9" s="1"/>
  <c r="S15" i="8"/>
  <c r="Q15" i="8"/>
  <c r="O15" i="8"/>
  <c r="M15" i="8"/>
  <c r="K15" i="8"/>
  <c r="I15" i="8"/>
  <c r="S11" i="7"/>
  <c r="Q11" i="7"/>
  <c r="O11" i="7"/>
  <c r="M11" i="7"/>
  <c r="K11" i="7"/>
  <c r="I11" i="7"/>
  <c r="S10" i="6"/>
  <c r="Q10" i="6"/>
  <c r="O10" i="6"/>
  <c r="M10" i="6"/>
  <c r="K10" i="6"/>
  <c r="AK17" i="3"/>
  <c r="AI17" i="3"/>
  <c r="AG17" i="3"/>
  <c r="AA17" i="3"/>
  <c r="W17" i="3"/>
  <c r="S17" i="3"/>
  <c r="Q17" i="3"/>
  <c r="Y106" i="1"/>
  <c r="W106" i="1"/>
  <c r="U106" i="1"/>
  <c r="O106" i="1"/>
  <c r="K106" i="1"/>
  <c r="G106" i="1"/>
  <c r="E106" i="1"/>
  <c r="G11" i="15" l="1"/>
  <c r="G8" i="13"/>
  <c r="G10" i="13" s="1"/>
  <c r="K8" i="13"/>
  <c r="U59" i="11"/>
  <c r="U11" i="11"/>
  <c r="U131" i="11"/>
  <c r="U90" i="11"/>
  <c r="U42" i="11"/>
  <c r="U26" i="11"/>
  <c r="U114" i="11"/>
  <c r="U98" i="11"/>
  <c r="U8" i="11"/>
  <c r="U81" i="11"/>
  <c r="U33" i="11"/>
  <c r="U17" i="11"/>
  <c r="U105" i="11"/>
  <c r="U92" i="11"/>
  <c r="U96" i="11"/>
  <c r="U80" i="11"/>
  <c r="U32" i="11"/>
  <c r="U16" i="11"/>
  <c r="U104" i="11"/>
  <c r="S145" i="11"/>
  <c r="I145" i="11"/>
  <c r="K73" i="11" s="1"/>
  <c r="U101" i="11" l="1"/>
  <c r="U133" i="11"/>
  <c r="U21" i="11"/>
  <c r="U37" i="11"/>
  <c r="U61" i="11"/>
  <c r="U85" i="11"/>
  <c r="U110" i="11"/>
  <c r="U118" i="11"/>
  <c r="U142" i="11"/>
  <c r="U22" i="11"/>
  <c r="U38" i="11"/>
  <c r="U54" i="11"/>
  <c r="U70" i="11"/>
  <c r="U86" i="11"/>
  <c r="U111" i="11"/>
  <c r="U127" i="11"/>
  <c r="U15" i="11"/>
  <c r="U39" i="11"/>
  <c r="U55" i="11"/>
  <c r="U71" i="11"/>
  <c r="U87" i="11"/>
  <c r="U109" i="11"/>
  <c r="U125" i="11"/>
  <c r="U141" i="11"/>
  <c r="U29" i="11"/>
  <c r="U53" i="11"/>
  <c r="U77" i="11"/>
  <c r="U102" i="11"/>
  <c r="U134" i="11"/>
  <c r="U14" i="11"/>
  <c r="U30" i="11"/>
  <c r="U46" i="11"/>
  <c r="U62" i="11"/>
  <c r="U78" i="11"/>
  <c r="U94" i="11"/>
  <c r="U143" i="11"/>
  <c r="U95" i="11"/>
  <c r="U117" i="11"/>
  <c r="U13" i="11"/>
  <c r="U45" i="11"/>
  <c r="U69" i="11"/>
  <c r="U93" i="11"/>
  <c r="U126" i="11"/>
  <c r="U103" i="11"/>
  <c r="U119" i="11"/>
  <c r="U135" i="11"/>
  <c r="U23" i="11"/>
  <c r="U31" i="11"/>
  <c r="U47" i="11"/>
  <c r="U63" i="11"/>
  <c r="U79" i="11"/>
  <c r="U24" i="11"/>
  <c r="U88" i="11"/>
  <c r="U97" i="11"/>
  <c r="U25" i="11"/>
  <c r="U89" i="11"/>
  <c r="U106" i="11"/>
  <c r="U34" i="11"/>
  <c r="U108" i="11"/>
  <c r="U139" i="11"/>
  <c r="U67" i="11"/>
  <c r="U116" i="11"/>
  <c r="U83" i="11"/>
  <c r="U122" i="11"/>
  <c r="U12" i="11"/>
  <c r="U120" i="11"/>
  <c r="U48" i="11"/>
  <c r="U124" i="11"/>
  <c r="U121" i="11"/>
  <c r="U49" i="11"/>
  <c r="U100" i="11"/>
  <c r="U130" i="11"/>
  <c r="U58" i="11"/>
  <c r="U99" i="11"/>
  <c r="U27" i="11"/>
  <c r="U36" i="11"/>
  <c r="U113" i="11"/>
  <c r="U68" i="11"/>
  <c r="U132" i="11"/>
  <c r="U129" i="11"/>
  <c r="U57" i="11"/>
  <c r="U140" i="11"/>
  <c r="U138" i="11"/>
  <c r="U66" i="11"/>
  <c r="U107" i="11"/>
  <c r="U35" i="11"/>
  <c r="U60" i="11"/>
  <c r="U112" i="11"/>
  <c r="U41" i="11"/>
  <c r="U19" i="11"/>
  <c r="U128" i="11"/>
  <c r="U64" i="11"/>
  <c r="U20" i="11"/>
  <c r="U137" i="11"/>
  <c r="U65" i="11"/>
  <c r="U44" i="11"/>
  <c r="U10" i="11"/>
  <c r="U74" i="11"/>
  <c r="U115" i="11"/>
  <c r="U43" i="11"/>
  <c r="U75" i="11"/>
  <c r="U145" i="11"/>
  <c r="U28" i="11"/>
  <c r="U40" i="11"/>
  <c r="U91" i="11"/>
  <c r="U50" i="11"/>
  <c r="U56" i="11"/>
  <c r="U136" i="11"/>
  <c r="U144" i="11"/>
  <c r="U72" i="11"/>
  <c r="U52" i="11"/>
  <c r="U9" i="11"/>
  <c r="U73" i="11"/>
  <c r="U76" i="11"/>
  <c r="U18" i="11"/>
  <c r="U82" i="11"/>
  <c r="U123" i="11"/>
  <c r="U51" i="11"/>
  <c r="U84" i="11"/>
  <c r="K59" i="11"/>
  <c r="K68" i="11"/>
  <c r="K63" i="11"/>
  <c r="K77" i="11"/>
  <c r="K32" i="11"/>
  <c r="K96" i="11"/>
  <c r="K25" i="11"/>
  <c r="K89" i="11"/>
  <c r="K139" i="11"/>
  <c r="K67" i="11"/>
  <c r="K71" i="11"/>
  <c r="K12" i="11"/>
  <c r="K76" i="11"/>
  <c r="K87" i="11"/>
  <c r="K21" i="11"/>
  <c r="K85" i="11"/>
  <c r="K112" i="11"/>
  <c r="K40" i="11"/>
  <c r="K97" i="11"/>
  <c r="K33" i="11"/>
  <c r="K11" i="11"/>
  <c r="K75" i="11"/>
  <c r="K95" i="11"/>
  <c r="K20" i="11"/>
  <c r="K84" i="11"/>
  <c r="K101" i="11"/>
  <c r="K29" i="11"/>
  <c r="K93" i="11"/>
  <c r="K120" i="11"/>
  <c r="K48" i="11"/>
  <c r="K105" i="11"/>
  <c r="K41" i="11"/>
  <c r="K47" i="11"/>
  <c r="K104" i="11"/>
  <c r="K100" i="11"/>
  <c r="K37" i="11"/>
  <c r="K113" i="11"/>
  <c r="K91" i="11"/>
  <c r="K111" i="11"/>
  <c r="K143" i="11"/>
  <c r="K64" i="11"/>
  <c r="K103" i="11"/>
  <c r="K127" i="11"/>
  <c r="K125" i="11"/>
  <c r="K53" i="11"/>
  <c r="K31" i="11"/>
  <c r="K144" i="11"/>
  <c r="K72" i="11"/>
  <c r="K129" i="11"/>
  <c r="K65" i="11"/>
  <c r="K131" i="11"/>
  <c r="K140" i="11"/>
  <c r="K13" i="11"/>
  <c r="K19" i="11"/>
  <c r="K28" i="11"/>
  <c r="K109" i="11"/>
  <c r="K119" i="11"/>
  <c r="K56" i="11"/>
  <c r="K99" i="11"/>
  <c r="K108" i="11"/>
  <c r="K117" i="11"/>
  <c r="K121" i="11"/>
  <c r="K107" i="11"/>
  <c r="K44" i="11"/>
  <c r="K135" i="11"/>
  <c r="K52" i="11"/>
  <c r="K15" i="11"/>
  <c r="K133" i="11"/>
  <c r="K61" i="11"/>
  <c r="K55" i="11"/>
  <c r="K16" i="11"/>
  <c r="K80" i="11"/>
  <c r="K137" i="11"/>
  <c r="K9" i="11"/>
  <c r="K8" i="11"/>
  <c r="K98" i="11"/>
  <c r="K106" i="11"/>
  <c r="K114" i="11"/>
  <c r="K122" i="11"/>
  <c r="K130" i="11"/>
  <c r="K138" i="11"/>
  <c r="K10" i="11"/>
  <c r="K18" i="11"/>
  <c r="K26" i="11"/>
  <c r="K34" i="11"/>
  <c r="K42" i="11"/>
  <c r="K50" i="11"/>
  <c r="K58" i="11"/>
  <c r="K66" i="11"/>
  <c r="K74" i="11"/>
  <c r="K82" i="11"/>
  <c r="K90" i="11"/>
  <c r="K142" i="11"/>
  <c r="K70" i="11"/>
  <c r="K118" i="11"/>
  <c r="K22" i="11"/>
  <c r="K46" i="11"/>
  <c r="K62" i="11"/>
  <c r="K86" i="11"/>
  <c r="K102" i="11"/>
  <c r="K110" i="11"/>
  <c r="K126" i="11"/>
  <c r="K134" i="11"/>
  <c r="K14" i="11"/>
  <c r="K30" i="11"/>
  <c r="K38" i="11"/>
  <c r="K54" i="11"/>
  <c r="K78" i="11"/>
  <c r="K94" i="11"/>
  <c r="K83" i="11"/>
  <c r="K92" i="11"/>
  <c r="K128" i="11"/>
  <c r="K49" i="11"/>
  <c r="K27" i="11"/>
  <c r="K36" i="11"/>
  <c r="K45" i="11"/>
  <c r="K136" i="11"/>
  <c r="K57" i="11"/>
  <c r="K35" i="11"/>
  <c r="K116" i="11"/>
  <c r="K115" i="11"/>
  <c r="K43" i="11"/>
  <c r="K124" i="11"/>
  <c r="K123" i="11"/>
  <c r="K51" i="11"/>
  <c r="K23" i="11"/>
  <c r="K132" i="11"/>
  <c r="K60" i="11"/>
  <c r="K39" i="11"/>
  <c r="K141" i="11"/>
  <c r="K69" i="11"/>
  <c r="K79" i="11"/>
  <c r="K24" i="11"/>
  <c r="K88" i="11"/>
  <c r="K17" i="11"/>
  <c r="K81" i="11"/>
  <c r="K145" i="11" l="1"/>
</calcChain>
</file>

<file path=xl/sharedStrings.xml><?xml version="1.0" encoding="utf-8"?>
<sst xmlns="http://schemas.openxmlformats.org/spreadsheetml/2006/main" count="871" uniqueCount="255">
  <si>
    <t>صندوق سرمایه‌گذاری سهامی اهرمی توان مفید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</si>
  <si>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</si>
  <si>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</si>
  <si>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</si>
  <si>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</si>
  <si>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</si>
  <si>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</si>
  <si>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</si>
  <si>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</si>
  <si>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</si>
  <si>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</si>
  <si>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</si>
  <si>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</si>
  <si>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</si>
  <si>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</si>
  <si>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</si>
  <si>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</si>
  <si>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اختیارخ شپنا-7000-1402/10/03</t>
  </si>
  <si>
    <t>اختیارخ شستا-1012-1402/12/09</t>
  </si>
  <si>
    <t>اختیارخ شستا-1112-1402/12/09</t>
  </si>
  <si>
    <t>اختیارخ شستا-812-1402/12/09</t>
  </si>
  <si>
    <t>اختیارخ فولاد-4000-1402/09/29</t>
  </si>
  <si>
    <t>اختیارخ وبملت-4000-1402/09/29</t>
  </si>
  <si>
    <t>اختیارخ وبملت-4500-1402/09/29</t>
  </si>
  <si>
    <t>اختیارف خساپا-2200-1402/10/20</t>
  </si>
  <si>
    <t>اختیارف خودرو-2600-1402/08/03</t>
  </si>
  <si>
    <t>اختیارف فملی-9000-1402/09/05</t>
  </si>
  <si>
    <t>ایران‌ خودرو</t>
  </si>
  <si>
    <t>بانک تجارت</t>
  </si>
  <si>
    <t>بانک خاورمیانه</t>
  </si>
  <si>
    <t>بانک صادرات ایران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</si>
  <si>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</si>
  <si>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</si>
  <si>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</si>
  <si>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</si>
  <si>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بندرعباس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</si>
  <si>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</si>
  <si>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</si>
  <si>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</si>
  <si>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</si>
  <si>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</si>
  <si>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</si>
  <si>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پرتو بار فرابر خلیج فارس</t>
  </si>
  <si>
    <t>توسعه حمل و نقل ریلی پارسیان</t>
  </si>
  <si>
    <t>توسعه خدمات دریایی وبندری سینا</t>
  </si>
  <si>
    <t>تولید ژلاتین کپسول ایران</t>
  </si>
  <si>
    <t>ح . سرمایه‌گذاری‌ سپه‌</t>
  </si>
  <si>
    <t>ح. گسترش سوخت سبززاگرس(س. عام)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</si>
  <si>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</si>
  <si>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</si>
  <si>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</si>
  <si>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</si>
  <si>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</si>
  <si>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</si>
  <si>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</si>
  <si>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</si>
  <si>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</si>
  <si>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سایپا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</si>
  <si>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</si>
  <si>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</si>
  <si>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</si>
  <si>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</si>
  <si>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</si>
  <si>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</si>
  <si>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</si>
  <si>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</si>
  <si>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</si>
  <si>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</si>
  <si>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</si>
  <si>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</si>
  <si>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</si>
  <si>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</si>
  <si>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</si>
  <si>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</si>
  <si>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</si>
  <si>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</si>
  <si>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</si>
  <si>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</si>
  <si>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</si>
  <si>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</si>
  <si>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</si>
  <si>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</si>
  <si>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</si>
  <si>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</si>
  <si>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</si>
  <si>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</si>
  <si>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</si>
  <si>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</si>
  <si>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دارویی سبحان</t>
  </si>
  <si>
    <t>گروه‌بهمن‌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</si>
  <si>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</si>
  <si>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</si>
  <si>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</si>
  <si>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</si>
  <si>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</si>
  <si>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</si>
  <si>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</si>
  <si>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</si>
  <si>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</si>
  <si>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</si>
  <si>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</si>
  <si>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</si>
  <si>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اختیارف فملی-8000-1402/09/05</t>
  </si>
  <si>
    <t>اختیارف فملی-7500-1402/09/05</t>
  </si>
  <si>
    <t>ح . صبا فولاد خلیج فارس</t>
  </si>
  <si>
    <t>توسعه معادن کرومیت کاوندگان</t>
  </si>
  <si>
    <t>اختیارخ خودرو-2000-1402/09/08</t>
  </si>
  <si>
    <t>شمش طلا</t>
  </si>
  <si>
    <t>پالایش نفت تهران</t>
  </si>
  <si>
    <t>تایدواترخاورمیانه</t>
  </si>
  <si>
    <t>سپید ماکیان</t>
  </si>
  <si>
    <t>اختیارف خودرو-2400-1402/09/08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</si>
  <si>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</si>
  <si>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</si>
  <si>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</si>
  <si>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</si>
  <si>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</si>
  <si>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</si>
  <si>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</si>
  <si>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</si>
  <si>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</si>
  <si>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</si>
  <si>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</si>
  <si>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</si>
  <si>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</si>
  <si>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</si>
  <si>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</si>
  <si>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</si>
  <si>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گام بانک ملت0208</t>
  </si>
  <si>
    <t>1402/02/16</t>
  </si>
  <si>
    <t>گواهی اعتبار مولد سامان0208</t>
  </si>
  <si>
    <t>1401/09/01</t>
  </si>
  <si>
    <t>گواهی اعتبار مولد سپه0208</t>
  </si>
  <si>
    <t>گواهی اعتبارمولد ت.تعاون020830</t>
  </si>
  <si>
    <t>گواهی اعتبارمولد رفاه0208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</si>
  <si>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</si>
  <si>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</si>
  <si>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</si>
  <si>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</si>
  <si>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</si>
  <si>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</si>
  <si>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</si>
  <si>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</si>
  <si>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</si>
  <si>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</si>
  <si>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</si>
  <si>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</si>
  <si>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</si>
  <si>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</si>
  <si>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</si>
  <si>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</si>
  <si>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</si>
  <si>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</si>
  <si>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</si>
  <si>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</si>
  <si>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</si>
  <si>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</si>
  <si>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</si>
  <si>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</si>
  <si>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</si>
  <si>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</si>
  <si>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</si>
  <si>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</si>
  <si>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</si>
  <si>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</si>
  <si>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</si>
  <si>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</si>
  <si>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</si>
  <si>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</si>
  <si>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</si>
  <si>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</si>
  <si>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1402/06/06</t>
  </si>
  <si>
    <t>1402/06/19</t>
  </si>
  <si>
    <t>1402/07/17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</si>
  <si>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</si>
  <si>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</si>
  <si>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</si>
  <si>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</si>
  <si>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</si>
  <si>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</si>
  <si>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ح . داروپخش‌ (هلدینگ‌</t>
  </si>
  <si>
    <t>ح . سرمایه گذاری صدرتامین</t>
  </si>
  <si>
    <t>زعفران0210نگین طلای سرخ(پ)</t>
  </si>
  <si>
    <t>زعفران0210نگین سحرخیز(پ)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</si>
  <si>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</si>
  <si>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</si>
  <si>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</si>
  <si>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</si>
  <si>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</si>
  <si>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</si>
  <si>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</si>
  <si>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</si>
  <si>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گواهی اعتبار مولد سپه0207</t>
  </si>
  <si>
    <t>گام بانک تجارت0206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</si>
  <si>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</si>
  <si>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</si>
  <si>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</si>
  <si>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</si>
  <si>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</si>
  <si>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</si>
  <si>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</si>
  <si>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</si>
  <si>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</si>
  <si>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</si>
  <si>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</si>
  <si>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</si>
  <si>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</si>
  <si>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</si>
  <si>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</si>
  <si>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</si>
  <si>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اختیارخ شستا-1000-1402/12/09</t>
  </si>
  <si>
    <t>اختیارخ شستا-1200-1402/12/09</t>
  </si>
  <si>
    <t>اختیارخ شستا-1300-1402/12/09</t>
  </si>
  <si>
    <t xml:space="preserve"> اختیِارخ شستا-1400-1402/09/15</t>
  </si>
  <si>
    <t xml:space="preserve"> اختیارخ خساپا-1900-1402/10/20</t>
  </si>
  <si>
    <t xml:space="preserve"> اختیارخ خساپا-2000-1402/10/20</t>
  </si>
  <si>
    <t xml:space="preserve"> اختیارخ خساپا-2200-1402/10/20</t>
  </si>
  <si>
    <t xml:space="preserve"> اختیارخ خودرو-1800-1402/10/06</t>
  </si>
  <si>
    <t xml:space="preserve"> اختیارخ خودرو-2200-1402/09/08</t>
  </si>
  <si>
    <t xml:space="preserve"> اختیارخ خودرو-2400-1402/10/06</t>
  </si>
  <si>
    <t xml:space="preserve"> اختیارخ خودرو-2600-1402/09/08</t>
  </si>
  <si>
    <t xml:space="preserve"> اختیارخ خودرو-2600-1402/10/06</t>
  </si>
  <si>
    <t xml:space="preserve"> اختیارخ شپنا-10000-1402/10/03</t>
  </si>
  <si>
    <t xml:space="preserve"> اختیارخ شپنا-6500-1402/12/02</t>
  </si>
  <si>
    <t xml:space="preserve"> اختیارخ شپنا-7500-1402/10/03</t>
  </si>
  <si>
    <t xml:space="preserve"> اختیارخ شپنا-8000-1402/10/03</t>
  </si>
  <si>
    <t xml:space="preserve"> اختیارخ شپنا-9000-1402/10/03</t>
  </si>
  <si>
    <t xml:space="preserve"> اختیارخ شتران-4000-1402/09/22</t>
  </si>
  <si>
    <t xml:space="preserve"> اختیارخ شتران-4500-1402/09/22</t>
  </si>
  <si>
    <t xml:space="preserve"> اختیارخ شستا-1112-1402/10/13</t>
  </si>
  <si>
    <t xml:space="preserve"> اختیارخ شستا-1400-1402/10/13</t>
  </si>
  <si>
    <t xml:space="preserve"> اختیارخ شستا-1400-1402/12/09</t>
  </si>
  <si>
    <t xml:space="preserve"> اختیارخ شستا-1500-1402/10/13</t>
  </si>
  <si>
    <t xml:space="preserve"> اختیارخ شستا-700-1402/12/09</t>
  </si>
  <si>
    <t xml:space="preserve"> اختیارخ شستا-900-1402/12/09</t>
  </si>
  <si>
    <t xml:space="preserve"> اختیارخ فملی-5500-1402/09/05</t>
  </si>
  <si>
    <t xml:space="preserve"> اختیارخ فملی-8000-1402/11/02</t>
  </si>
  <si>
    <t xml:space="preserve"> اختیارخ فولاد-5000-1402/09/29</t>
  </si>
  <si>
    <t xml:space="preserve"> اختیارخ فولاد-5500-1402/09/29</t>
  </si>
  <si>
    <t xml:space="preserve"> اختیارخ فولاد-6000-1402/09/29</t>
  </si>
  <si>
    <t xml:space="preserve"> اختیارخ وبصادر-1597-1402/11/11</t>
  </si>
  <si>
    <t xml:space="preserve"> اختیارخ وبملت-3000-1402/09/29</t>
  </si>
  <si>
    <t xml:space="preserve"> اختیارخ وبملت-5000-1402/09/29</t>
  </si>
  <si>
    <t xml:space="preserve"> اختیارخ وبملت-5000-1402/11/25</t>
  </si>
  <si>
    <t xml:space="preserve"> اختیارخ وبملت-5500-1402/09/29</t>
  </si>
  <si>
    <t xml:space="preserve"> اختیارخ وتجارت-1542-1402/10/13</t>
  </si>
  <si>
    <t xml:space="preserve"> اختیارخ وتجارت-1642-1402/10/13</t>
  </si>
  <si>
    <t>ح. صبا فولاد خلیج فارس</t>
  </si>
  <si>
    <t>اختیارخ شستا-800-1402/12/09</t>
  </si>
  <si>
    <t xml:space="preserve"> اختیارخ شبندر-7000-1402/10/10</t>
  </si>
  <si>
    <t>داروسازی  شهید قاضی</t>
  </si>
  <si>
    <t>نام  شرکت</t>
  </si>
  <si>
    <t xml:space="preserve">از ابتدای سال مالی تا </t>
  </si>
  <si>
    <t>پایان ماه</t>
  </si>
  <si>
    <t>1402/08/01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</si>
</sst>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9" fontId="2" fillId="0" borderId="4" xfId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8"/>
  <sheetViews>
    <sheetView rightToLeft="1" topLeftCell="B1" workbookViewId="0">
      <selection activeCell="E11" sqref="E11"/>
    </sheetView>
  </sheetViews>
  <sheetFormatPr defaultRowHeight="21.75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5" ht="22.5">
      <c r="A6" s="12" t="s">
        <v>3</v>
      </c>
      <c r="C6" s="14" t="s">
        <v>254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2.5">
      <c r="A7" s="12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2.5">
      <c r="A8" s="14" t="s">
        <v>3</v>
      </c>
      <c r="C8" s="14" t="s">
        <v>7</v>
      </c>
      <c r="E8" s="14" t="s">
        <v>8</v>
      </c>
      <c r="G8" s="14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2">
        <v>38082829</v>
      </c>
      <c r="E9" s="2">
        <v>296029234613</v>
      </c>
      <c r="G9" s="2">
        <v>386512171269.664</v>
      </c>
      <c r="I9" s="2">
        <v>0</v>
      </c>
      <c r="K9" s="2">
        <v>0</v>
      </c>
      <c r="M9" s="2">
        <v>0</v>
      </c>
      <c r="O9" s="2">
        <v>0</v>
      </c>
      <c r="Q9" s="2">
        <v>38082829</v>
      </c>
      <c r="S9" s="2">
        <v>10130</v>
      </c>
      <c r="U9" s="2">
        <v>296029234613</v>
      </c>
      <c r="W9" s="2">
        <v>383483672376.26801</v>
      </c>
      <c r="Y9" s="5">
        <v>8.5666557006300499E-3</v>
      </c>
    </row>
    <row r="10" spans="1:25">
      <c r="A10" s="1" t="s">
        <v>16</v>
      </c>
      <c r="C10" s="2">
        <v>24405833</v>
      </c>
      <c r="E10" s="2">
        <v>200235580158</v>
      </c>
      <c r="G10" s="2">
        <v>200150100922.612</v>
      </c>
      <c r="I10" s="2">
        <v>0</v>
      </c>
      <c r="K10" s="2">
        <v>0</v>
      </c>
      <c r="M10" s="2">
        <v>0</v>
      </c>
      <c r="O10" s="2">
        <v>0</v>
      </c>
      <c r="Q10" s="2">
        <v>24405833</v>
      </c>
      <c r="S10" s="2">
        <v>7760</v>
      </c>
      <c r="U10" s="2">
        <v>200235580158</v>
      </c>
      <c r="W10" s="2">
        <v>188262397958.724</v>
      </c>
      <c r="Y10" s="5">
        <v>4.205600553196312E-3</v>
      </c>
    </row>
    <row r="11" spans="1:25">
      <c r="A11" s="1" t="s">
        <v>17</v>
      </c>
      <c r="C11" s="2">
        <v>945000</v>
      </c>
      <c r="E11" s="2">
        <v>1061132766</v>
      </c>
      <c r="G11" s="2">
        <v>1521058226.625</v>
      </c>
      <c r="I11" s="2">
        <v>0</v>
      </c>
      <c r="K11" s="2">
        <v>0</v>
      </c>
      <c r="M11" s="2">
        <v>0</v>
      </c>
      <c r="O11" s="2">
        <v>0</v>
      </c>
      <c r="Q11" s="2">
        <v>389000</v>
      </c>
      <c r="S11" s="2">
        <v>1330</v>
      </c>
      <c r="U11" s="2">
        <v>436804921</v>
      </c>
      <c r="W11" s="2">
        <v>517236777.22500002</v>
      </c>
      <c r="Y11" s="5">
        <v>1.1554571173091423E-5</v>
      </c>
    </row>
    <row r="12" spans="1:25">
      <c r="A12" s="1" t="s">
        <v>18</v>
      </c>
      <c r="C12" s="2">
        <v>10903000</v>
      </c>
      <c r="E12" s="2">
        <v>2882378985</v>
      </c>
      <c r="G12" s="2">
        <v>2997552931.3125</v>
      </c>
      <c r="I12" s="2">
        <v>4500000</v>
      </c>
      <c r="K12" s="2">
        <v>945243312</v>
      </c>
      <c r="M12" s="2">
        <v>0</v>
      </c>
      <c r="O12" s="2">
        <v>0</v>
      </c>
      <c r="Q12" s="2">
        <v>15403000</v>
      </c>
      <c r="S12" s="2">
        <v>255</v>
      </c>
      <c r="U12" s="2">
        <v>3827622297</v>
      </c>
      <c r="W12" s="2">
        <v>3926753600.5124998</v>
      </c>
      <c r="Y12" s="5">
        <v>8.7719891458100445E-5</v>
      </c>
    </row>
    <row r="13" spans="1:25">
      <c r="A13" s="1" t="s">
        <v>19</v>
      </c>
      <c r="C13" s="2">
        <v>18039000</v>
      </c>
      <c r="E13" s="2">
        <v>3844577725</v>
      </c>
      <c r="G13" s="2">
        <v>3751145831.1599998</v>
      </c>
      <c r="I13" s="2">
        <v>10500000</v>
      </c>
      <c r="K13" s="2">
        <v>1558901286</v>
      </c>
      <c r="M13" s="2">
        <v>0</v>
      </c>
      <c r="O13" s="2">
        <v>0</v>
      </c>
      <c r="Q13" s="2">
        <v>28539000</v>
      </c>
      <c r="S13" s="2">
        <v>176</v>
      </c>
      <c r="U13" s="2">
        <v>5403479011</v>
      </c>
      <c r="W13" s="2">
        <v>5021570612.5200005</v>
      </c>
      <c r="Y13" s="5">
        <v>1.1217704849674059E-4</v>
      </c>
    </row>
    <row r="14" spans="1:25">
      <c r="A14" s="1" t="s">
        <v>20</v>
      </c>
      <c r="C14" s="2">
        <v>6500000</v>
      </c>
      <c r="E14" s="2">
        <v>3636429037</v>
      </c>
      <c r="G14" s="2">
        <v>2820273592.5</v>
      </c>
      <c r="I14" s="2">
        <v>0</v>
      </c>
      <c r="K14" s="2">
        <v>0</v>
      </c>
      <c r="M14" s="2">
        <v>0</v>
      </c>
      <c r="O14" s="2">
        <v>0</v>
      </c>
      <c r="Q14" s="2">
        <v>6500000</v>
      </c>
      <c r="S14" s="2">
        <v>426</v>
      </c>
      <c r="U14" s="2">
        <v>3636429037</v>
      </c>
      <c r="W14" s="2">
        <v>2768286982.5</v>
      </c>
      <c r="Y14" s="5">
        <v>6.18408635566232E-5</v>
      </c>
    </row>
    <row r="15" spans="1:25">
      <c r="A15" s="1" t="s">
        <v>21</v>
      </c>
      <c r="C15" s="2">
        <v>34000</v>
      </c>
      <c r="E15" s="2">
        <v>45911819</v>
      </c>
      <c r="G15" s="2">
        <v>49287305.25</v>
      </c>
      <c r="I15" s="2">
        <v>0</v>
      </c>
      <c r="K15" s="2">
        <v>0</v>
      </c>
      <c r="M15" s="2">
        <v>0</v>
      </c>
      <c r="O15" s="2">
        <v>0</v>
      </c>
      <c r="Q15" s="2">
        <v>34000</v>
      </c>
      <c r="S15" s="2">
        <v>1500</v>
      </c>
      <c r="U15" s="2">
        <v>45911819</v>
      </c>
      <c r="W15" s="2">
        <v>50986867.5</v>
      </c>
      <c r="Y15" s="5">
        <v>1.1389974869583905E-6</v>
      </c>
    </row>
    <row r="16" spans="1:25">
      <c r="A16" s="1" t="s">
        <v>22</v>
      </c>
      <c r="C16" s="2">
        <v>1409000</v>
      </c>
      <c r="E16" s="2">
        <v>816640228</v>
      </c>
      <c r="G16" s="2">
        <v>917022805.8075</v>
      </c>
      <c r="I16" s="2">
        <v>0</v>
      </c>
      <c r="K16" s="2">
        <v>0</v>
      </c>
      <c r="M16" s="2">
        <v>0</v>
      </c>
      <c r="O16" s="2">
        <v>0</v>
      </c>
      <c r="Q16" s="2">
        <v>0</v>
      </c>
      <c r="S16" s="2">
        <v>0</v>
      </c>
      <c r="U16" s="2">
        <v>0</v>
      </c>
      <c r="W16" s="2">
        <v>0</v>
      </c>
      <c r="Y16" s="5">
        <v>0</v>
      </c>
    </row>
    <row r="17" spans="1:25">
      <c r="A17" s="1" t="s">
        <v>23</v>
      </c>
      <c r="C17" s="2">
        <v>2010000</v>
      </c>
      <c r="E17" s="2">
        <v>599704379</v>
      </c>
      <c r="G17" s="2">
        <v>641024893.57500005</v>
      </c>
      <c r="I17" s="2">
        <v>190000</v>
      </c>
      <c r="K17" s="2">
        <v>45611742</v>
      </c>
      <c r="M17" s="2">
        <v>0</v>
      </c>
      <c r="O17" s="2">
        <v>0</v>
      </c>
      <c r="Q17" s="2">
        <v>0</v>
      </c>
      <c r="S17" s="2">
        <v>0</v>
      </c>
      <c r="U17" s="2">
        <v>0</v>
      </c>
      <c r="W17" s="2">
        <v>0</v>
      </c>
      <c r="Y17" s="5">
        <v>0</v>
      </c>
    </row>
    <row r="18" spans="1:25">
      <c r="A18" s="1" t="s">
        <v>24</v>
      </c>
      <c r="C18" s="2">
        <v>4000000</v>
      </c>
      <c r="E18" s="2">
        <v>490126171</v>
      </c>
      <c r="G18" s="2">
        <v>499871250</v>
      </c>
      <c r="I18" s="2">
        <v>0</v>
      </c>
      <c r="K18" s="2">
        <v>0</v>
      </c>
      <c r="M18" s="2">
        <v>0</v>
      </c>
      <c r="O18" s="2">
        <v>0</v>
      </c>
      <c r="Q18" s="2">
        <v>4000000</v>
      </c>
      <c r="S18" s="2">
        <v>53</v>
      </c>
      <c r="U18" s="2">
        <v>490126171</v>
      </c>
      <c r="W18" s="2">
        <v>211945410</v>
      </c>
      <c r="Y18" s="5">
        <v>4.7346562202976234E-6</v>
      </c>
    </row>
    <row r="19" spans="1:25">
      <c r="A19" s="1" t="s">
        <v>25</v>
      </c>
      <c r="C19" s="2">
        <v>23601000</v>
      </c>
      <c r="E19" s="2">
        <v>712364926</v>
      </c>
      <c r="G19" s="2">
        <v>684252759.53250003</v>
      </c>
      <c r="I19" s="2">
        <v>0</v>
      </c>
      <c r="K19" s="2">
        <v>0</v>
      </c>
      <c r="M19" s="2">
        <v>0</v>
      </c>
      <c r="O19" s="2">
        <v>0</v>
      </c>
      <c r="Q19" s="2">
        <v>0</v>
      </c>
      <c r="S19" s="2">
        <v>0</v>
      </c>
      <c r="U19" s="2">
        <v>0</v>
      </c>
      <c r="W19" s="2">
        <v>0</v>
      </c>
      <c r="Y19" s="5">
        <v>0</v>
      </c>
    </row>
    <row r="20" spans="1:25">
      <c r="A20" s="1" t="s">
        <v>26</v>
      </c>
      <c r="C20" s="2">
        <v>950000</v>
      </c>
      <c r="E20" s="2">
        <v>1710440325</v>
      </c>
      <c r="G20" s="2">
        <v>1709559675</v>
      </c>
      <c r="I20" s="2">
        <v>3770000</v>
      </c>
      <c r="K20" s="2">
        <v>7251205685</v>
      </c>
      <c r="M20" s="2">
        <v>0</v>
      </c>
      <c r="O20" s="2">
        <v>0</v>
      </c>
      <c r="Q20" s="2">
        <v>4720000</v>
      </c>
      <c r="S20" s="2">
        <v>1960</v>
      </c>
      <c r="U20" s="2">
        <v>8961646010</v>
      </c>
      <c r="W20" s="2">
        <v>9248817816</v>
      </c>
      <c r="Y20" s="5">
        <v>2.0660967747744045E-4</v>
      </c>
    </row>
    <row r="21" spans="1:25">
      <c r="A21" s="1" t="s">
        <v>27</v>
      </c>
      <c r="C21" s="2">
        <v>69875000</v>
      </c>
      <c r="E21" s="2">
        <v>199996285874</v>
      </c>
      <c r="G21" s="2">
        <v>182538892575</v>
      </c>
      <c r="I21" s="2">
        <v>105180000</v>
      </c>
      <c r="K21" s="2">
        <v>263701689400</v>
      </c>
      <c r="M21" s="2">
        <v>-10468000</v>
      </c>
      <c r="O21" s="2">
        <v>25774234213</v>
      </c>
      <c r="Q21" s="2">
        <v>133064000</v>
      </c>
      <c r="S21" s="2">
        <v>2600</v>
      </c>
      <c r="U21" s="2">
        <v>346768105359</v>
      </c>
      <c r="W21" s="2">
        <v>343907899920</v>
      </c>
      <c r="Y21" s="5">
        <v>7.682571080759525E-3</v>
      </c>
    </row>
    <row r="22" spans="1:25">
      <c r="A22" s="1" t="s">
        <v>28</v>
      </c>
      <c r="C22" s="2">
        <v>2142000</v>
      </c>
      <c r="E22" s="2">
        <v>4564780203</v>
      </c>
      <c r="G22" s="2">
        <v>4784436209.6999998</v>
      </c>
      <c r="I22" s="2">
        <v>0</v>
      </c>
      <c r="K22" s="2">
        <v>0</v>
      </c>
      <c r="M22" s="2">
        <v>0</v>
      </c>
      <c r="O22" s="2">
        <v>0</v>
      </c>
      <c r="Q22" s="2">
        <v>2142000</v>
      </c>
      <c r="S22" s="2">
        <v>2180</v>
      </c>
      <c r="U22" s="2">
        <v>4564780203</v>
      </c>
      <c r="W22" s="2">
        <v>4641776118</v>
      </c>
      <c r="Y22" s="5">
        <v>1.0369280547437972E-4</v>
      </c>
    </row>
    <row r="23" spans="1:25">
      <c r="A23" s="1" t="s">
        <v>29</v>
      </c>
      <c r="C23" s="2">
        <v>449481988</v>
      </c>
      <c r="E23" s="2">
        <v>1573851435487</v>
      </c>
      <c r="G23" s="2">
        <v>1745677176659.6599</v>
      </c>
      <c r="I23" s="2">
        <v>0</v>
      </c>
      <c r="K23" s="2">
        <v>0</v>
      </c>
      <c r="M23" s="2">
        <v>0</v>
      </c>
      <c r="O23" s="2">
        <v>0</v>
      </c>
      <c r="Q23" s="2">
        <v>449481988</v>
      </c>
      <c r="S23" s="2">
        <v>3805</v>
      </c>
      <c r="U23" s="2">
        <v>1573851435487</v>
      </c>
      <c r="W23" s="2">
        <v>1700102804502.1799</v>
      </c>
      <c r="Y23" s="5">
        <v>3.7978658365291705E-2</v>
      </c>
    </row>
    <row r="24" spans="1:25">
      <c r="A24" s="1" t="s">
        <v>30</v>
      </c>
      <c r="C24" s="2">
        <v>540000</v>
      </c>
      <c r="E24" s="2">
        <v>1059912674</v>
      </c>
      <c r="G24" s="2">
        <v>1045661076</v>
      </c>
      <c r="I24" s="2">
        <v>0</v>
      </c>
      <c r="K24" s="2">
        <v>0</v>
      </c>
      <c r="M24" s="2">
        <v>0</v>
      </c>
      <c r="O24" s="2">
        <v>0</v>
      </c>
      <c r="Q24" s="2">
        <v>540000</v>
      </c>
      <c r="S24" s="2">
        <v>1906</v>
      </c>
      <c r="U24" s="2">
        <v>1059912674</v>
      </c>
      <c r="W24" s="2">
        <v>1023116022</v>
      </c>
      <c r="Y24" s="5">
        <v>2.2855426015823886E-5</v>
      </c>
    </row>
    <row r="25" spans="1:25">
      <c r="A25" s="1" t="s">
        <v>31</v>
      </c>
      <c r="C25" s="2">
        <v>340547569</v>
      </c>
      <c r="E25" s="2">
        <v>1343073048320</v>
      </c>
      <c r="G25" s="2">
        <v>1494233066597.0801</v>
      </c>
      <c r="I25" s="2">
        <v>33070624</v>
      </c>
      <c r="K25" s="2">
        <v>149319469100</v>
      </c>
      <c r="M25" s="2">
        <v>0</v>
      </c>
      <c r="O25" s="2">
        <v>0</v>
      </c>
      <c r="Q25" s="2">
        <v>373618193</v>
      </c>
      <c r="S25" s="2">
        <v>4494</v>
      </c>
      <c r="U25" s="2">
        <v>1492392517420</v>
      </c>
      <c r="W25" s="2">
        <v>1669049870393.9199</v>
      </c>
      <c r="Y25" s="5">
        <v>3.7284965741166631E-2</v>
      </c>
    </row>
    <row r="26" spans="1:25">
      <c r="A26" s="1" t="s">
        <v>32</v>
      </c>
      <c r="C26" s="2">
        <v>71408450</v>
      </c>
      <c r="E26" s="2">
        <v>807719217722</v>
      </c>
      <c r="G26" s="2">
        <v>965376548226</v>
      </c>
      <c r="I26" s="2">
        <v>0</v>
      </c>
      <c r="K26" s="2">
        <v>0</v>
      </c>
      <c r="M26" s="2">
        <v>0</v>
      </c>
      <c r="O26" s="2">
        <v>0</v>
      </c>
      <c r="Q26" s="2">
        <v>71408450</v>
      </c>
      <c r="S26" s="2">
        <v>13670</v>
      </c>
      <c r="U26" s="2">
        <v>807719217722</v>
      </c>
      <c r="W26" s="2">
        <v>970345398106.57495</v>
      </c>
      <c r="Y26" s="5">
        <v>2.1676581129935625E-2</v>
      </c>
    </row>
    <row r="27" spans="1:25">
      <c r="A27" s="1" t="s">
        <v>33</v>
      </c>
      <c r="C27" s="2">
        <v>547268</v>
      </c>
      <c r="E27" s="2">
        <v>18504251354</v>
      </c>
      <c r="G27" s="2">
        <v>19230815553.389999</v>
      </c>
      <c r="I27" s="2">
        <v>0</v>
      </c>
      <c r="K27" s="2">
        <v>0</v>
      </c>
      <c r="M27" s="2">
        <v>0</v>
      </c>
      <c r="O27" s="2">
        <v>0</v>
      </c>
      <c r="Q27" s="2">
        <v>547268</v>
      </c>
      <c r="S27" s="2">
        <v>35950</v>
      </c>
      <c r="U27" s="2">
        <v>18504251354</v>
      </c>
      <c r="W27" s="2">
        <v>19557222606.630001</v>
      </c>
      <c r="Y27" s="5">
        <v>4.368895069075855E-4</v>
      </c>
    </row>
    <row r="28" spans="1:25">
      <c r="A28" s="1" t="s">
        <v>34</v>
      </c>
      <c r="C28" s="2">
        <v>137401422</v>
      </c>
      <c r="E28" s="2">
        <v>968548159605</v>
      </c>
      <c r="G28" s="2">
        <v>1128182878032.97</v>
      </c>
      <c r="I28" s="2">
        <v>51045000</v>
      </c>
      <c r="K28" s="2">
        <v>403634465624</v>
      </c>
      <c r="M28" s="2">
        <v>0</v>
      </c>
      <c r="O28" s="2">
        <v>0</v>
      </c>
      <c r="Q28" s="2">
        <v>187639422</v>
      </c>
      <c r="S28" s="2">
        <v>8280</v>
      </c>
      <c r="U28" s="2">
        <v>1366307657871</v>
      </c>
      <c r="W28" s="2">
        <v>1544410170395.75</v>
      </c>
      <c r="Y28" s="5">
        <v>3.4500634951024185E-2</v>
      </c>
    </row>
    <row r="29" spans="1:25">
      <c r="A29" s="1" t="s">
        <v>35</v>
      </c>
      <c r="C29" s="2">
        <v>755000</v>
      </c>
      <c r="E29" s="2">
        <v>8067975982</v>
      </c>
      <c r="G29" s="2">
        <v>7970392305</v>
      </c>
      <c r="I29" s="2">
        <v>0</v>
      </c>
      <c r="K29" s="2">
        <v>0</v>
      </c>
      <c r="M29" s="2">
        <v>0</v>
      </c>
      <c r="O29" s="2">
        <v>0</v>
      </c>
      <c r="Q29" s="2">
        <v>755000</v>
      </c>
      <c r="S29" s="2">
        <v>9720</v>
      </c>
      <c r="U29" s="2">
        <v>8067975982</v>
      </c>
      <c r="W29" s="2">
        <v>7294935330</v>
      </c>
      <c r="Y29" s="5">
        <v>1.6296182557977264E-4</v>
      </c>
    </row>
    <row r="30" spans="1:25">
      <c r="A30" s="1" t="s">
        <v>36</v>
      </c>
      <c r="C30" s="2">
        <v>3915991</v>
      </c>
      <c r="E30" s="2">
        <v>716367892017</v>
      </c>
      <c r="G30" s="2">
        <v>626840008147.15601</v>
      </c>
      <c r="I30" s="2">
        <v>0</v>
      </c>
      <c r="K30" s="2">
        <v>0</v>
      </c>
      <c r="M30" s="2">
        <v>0</v>
      </c>
      <c r="O30" s="2">
        <v>0</v>
      </c>
      <c r="Q30" s="2">
        <v>3915991</v>
      </c>
      <c r="S30" s="2">
        <v>165360</v>
      </c>
      <c r="U30" s="2">
        <v>716367892017</v>
      </c>
      <c r="W30" s="2">
        <v>643695359543.02795</v>
      </c>
      <c r="Y30" s="5">
        <v>1.4379534041511504E-2</v>
      </c>
    </row>
    <row r="31" spans="1:25">
      <c r="A31" s="1" t="s">
        <v>37</v>
      </c>
      <c r="C31" s="2">
        <v>75300000</v>
      </c>
      <c r="E31" s="2">
        <v>1027164584557</v>
      </c>
      <c r="G31" s="2">
        <v>1086850531800</v>
      </c>
      <c r="I31" s="2">
        <v>0</v>
      </c>
      <c r="K31" s="2">
        <v>0</v>
      </c>
      <c r="M31" s="2">
        <v>0</v>
      </c>
      <c r="O31" s="2">
        <v>0</v>
      </c>
      <c r="Q31" s="2">
        <v>75300000</v>
      </c>
      <c r="S31" s="2">
        <v>15370</v>
      </c>
      <c r="U31" s="2">
        <v>1027164584557</v>
      </c>
      <c r="W31" s="2">
        <v>1150474702050</v>
      </c>
      <c r="Y31" s="5">
        <v>2.5700496200205928E-2</v>
      </c>
    </row>
    <row r="32" spans="1:25">
      <c r="A32" s="1" t="s">
        <v>38</v>
      </c>
      <c r="C32" s="2">
        <v>25925571</v>
      </c>
      <c r="E32" s="2">
        <v>1170934401510</v>
      </c>
      <c r="G32" s="2">
        <v>1112032192737.53</v>
      </c>
      <c r="I32" s="2">
        <v>0</v>
      </c>
      <c r="K32" s="2">
        <v>0</v>
      </c>
      <c r="M32" s="2">
        <v>0</v>
      </c>
      <c r="O32" s="2">
        <v>0</v>
      </c>
      <c r="Q32" s="2">
        <v>25925571</v>
      </c>
      <c r="S32" s="2">
        <v>41350</v>
      </c>
      <c r="U32" s="2">
        <v>1170934401510</v>
      </c>
      <c r="W32" s="2">
        <v>1065643827802.9399</v>
      </c>
      <c r="Y32" s="5">
        <v>2.3805456215961265E-2</v>
      </c>
    </row>
    <row r="33" spans="1:25">
      <c r="A33" s="1" t="s">
        <v>39</v>
      </c>
      <c r="C33" s="2">
        <v>2744903</v>
      </c>
      <c r="E33" s="2">
        <v>531823608614</v>
      </c>
      <c r="G33" s="2">
        <v>349257065875.20001</v>
      </c>
      <c r="I33" s="2">
        <v>0</v>
      </c>
      <c r="K33" s="2">
        <v>0</v>
      </c>
      <c r="M33" s="2">
        <v>0</v>
      </c>
      <c r="O33" s="2">
        <v>0</v>
      </c>
      <c r="Q33" s="2">
        <v>2744903</v>
      </c>
      <c r="S33" s="2">
        <v>119450</v>
      </c>
      <c r="U33" s="2">
        <v>531823608614</v>
      </c>
      <c r="W33" s="2">
        <v>325927785303.06799</v>
      </c>
      <c r="Y33" s="5">
        <v>7.2809126465772445E-3</v>
      </c>
    </row>
    <row r="34" spans="1:25">
      <c r="A34" s="1" t="s">
        <v>40</v>
      </c>
      <c r="C34" s="2">
        <v>3450000</v>
      </c>
      <c r="E34" s="2">
        <v>201299440601</v>
      </c>
      <c r="G34" s="2">
        <v>147090075525</v>
      </c>
      <c r="I34" s="2">
        <v>0</v>
      </c>
      <c r="K34" s="2">
        <v>0</v>
      </c>
      <c r="M34" s="2">
        <v>0</v>
      </c>
      <c r="O34" s="2">
        <v>0</v>
      </c>
      <c r="Q34" s="2">
        <v>3450000</v>
      </c>
      <c r="S34" s="2">
        <v>46070</v>
      </c>
      <c r="U34" s="2">
        <v>201299440601</v>
      </c>
      <c r="W34" s="2">
        <v>157995798075</v>
      </c>
      <c r="Y34" s="5">
        <v>3.5294738779041547E-3</v>
      </c>
    </row>
    <row r="35" spans="1:25">
      <c r="A35" s="1" t="s">
        <v>41</v>
      </c>
      <c r="C35" s="2">
        <v>17978253</v>
      </c>
      <c r="E35" s="2">
        <v>466522337816</v>
      </c>
      <c r="G35" s="2">
        <v>408716228365.646</v>
      </c>
      <c r="I35" s="2">
        <v>0</v>
      </c>
      <c r="K35" s="2">
        <v>0</v>
      </c>
      <c r="M35" s="2">
        <v>0</v>
      </c>
      <c r="O35" s="2">
        <v>0</v>
      </c>
      <c r="Q35" s="2">
        <v>17978253</v>
      </c>
      <c r="S35" s="2">
        <v>21740</v>
      </c>
      <c r="U35" s="2">
        <v>466522337816</v>
      </c>
      <c r="W35" s="2">
        <v>388521679259.69098</v>
      </c>
      <c r="Y35" s="5">
        <v>8.6791999195801137E-3</v>
      </c>
    </row>
    <row r="36" spans="1:25">
      <c r="A36" s="1" t="s">
        <v>42</v>
      </c>
      <c r="C36" s="2">
        <v>1800000</v>
      </c>
      <c r="E36" s="2">
        <v>8739728471</v>
      </c>
      <c r="G36" s="2">
        <v>9787416300</v>
      </c>
      <c r="I36" s="2">
        <v>0</v>
      </c>
      <c r="K36" s="2">
        <v>0</v>
      </c>
      <c r="M36" s="2">
        <v>0</v>
      </c>
      <c r="O36" s="2">
        <v>0</v>
      </c>
      <c r="Q36" s="2">
        <v>1800000</v>
      </c>
      <c r="S36" s="2">
        <v>4970</v>
      </c>
      <c r="U36" s="2">
        <v>8739728471</v>
      </c>
      <c r="W36" s="2">
        <v>8892771300</v>
      </c>
      <c r="Y36" s="5">
        <v>1.986559414107113E-4</v>
      </c>
    </row>
    <row r="37" spans="1:25">
      <c r="A37" s="1" t="s">
        <v>43</v>
      </c>
      <c r="C37" s="2">
        <v>3213381</v>
      </c>
      <c r="E37" s="2">
        <v>155599301847</v>
      </c>
      <c r="G37" s="2">
        <v>200919040993.845</v>
      </c>
      <c r="I37" s="2">
        <v>0</v>
      </c>
      <c r="K37" s="2">
        <v>0</v>
      </c>
      <c r="M37" s="2">
        <v>0</v>
      </c>
      <c r="O37" s="2">
        <v>0</v>
      </c>
      <c r="Q37" s="2">
        <v>3213381</v>
      </c>
      <c r="S37" s="2">
        <v>61800</v>
      </c>
      <c r="U37" s="2">
        <v>155599301847</v>
      </c>
      <c r="W37" s="2">
        <v>197405353472.48999</v>
      </c>
      <c r="Y37" s="5">
        <v>4.4098453688550072E-3</v>
      </c>
    </row>
    <row r="38" spans="1:25">
      <c r="A38" s="1" t="s">
        <v>44</v>
      </c>
      <c r="C38" s="2">
        <v>27217824</v>
      </c>
      <c r="E38" s="2">
        <v>326057659157</v>
      </c>
      <c r="G38" s="2">
        <v>597934902633.12</v>
      </c>
      <c r="I38" s="2">
        <v>0</v>
      </c>
      <c r="K38" s="2">
        <v>0</v>
      </c>
      <c r="M38" s="2">
        <v>0</v>
      </c>
      <c r="O38" s="2">
        <v>0</v>
      </c>
      <c r="Q38" s="2">
        <v>27217824</v>
      </c>
      <c r="S38" s="2">
        <v>24700</v>
      </c>
      <c r="U38" s="2">
        <v>326057659157</v>
      </c>
      <c r="W38" s="2">
        <v>668280185295.83997</v>
      </c>
      <c r="Y38" s="5">
        <v>1.4928735357904647E-2</v>
      </c>
    </row>
    <row r="39" spans="1:25">
      <c r="A39" s="1" t="s">
        <v>45</v>
      </c>
      <c r="C39" s="2">
        <v>4685772</v>
      </c>
      <c r="E39" s="2">
        <v>264957684097</v>
      </c>
      <c r="G39" s="2">
        <v>349341874245</v>
      </c>
      <c r="I39" s="2">
        <v>0</v>
      </c>
      <c r="K39" s="2">
        <v>0</v>
      </c>
      <c r="M39" s="2">
        <v>0</v>
      </c>
      <c r="O39" s="2">
        <v>0</v>
      </c>
      <c r="Q39" s="2">
        <v>4685772</v>
      </c>
      <c r="S39" s="2">
        <v>81700</v>
      </c>
      <c r="U39" s="2">
        <v>264957684097</v>
      </c>
      <c r="W39" s="2">
        <v>380549748344.21997</v>
      </c>
      <c r="Y39" s="5">
        <v>8.5011146650010323E-3</v>
      </c>
    </row>
    <row r="40" spans="1:25">
      <c r="A40" s="1" t="s">
        <v>46</v>
      </c>
      <c r="C40" s="2">
        <v>8211446</v>
      </c>
      <c r="E40" s="2">
        <v>30390561646</v>
      </c>
      <c r="G40" s="2">
        <v>27058978876.234501</v>
      </c>
      <c r="I40" s="2">
        <v>0</v>
      </c>
      <c r="K40" s="2">
        <v>0</v>
      </c>
      <c r="M40" s="2">
        <v>-8211446</v>
      </c>
      <c r="O40" s="2">
        <v>0</v>
      </c>
      <c r="Q40" s="2">
        <v>0</v>
      </c>
      <c r="S40" s="2">
        <v>0</v>
      </c>
      <c r="U40" s="2">
        <v>0</v>
      </c>
      <c r="W40" s="2">
        <v>0</v>
      </c>
      <c r="Y40" s="5">
        <v>0</v>
      </c>
    </row>
    <row r="41" spans="1:25">
      <c r="A41" s="1" t="s">
        <v>47</v>
      </c>
      <c r="C41" s="2">
        <v>198000000</v>
      </c>
      <c r="E41" s="2">
        <v>299897361696</v>
      </c>
      <c r="G41" s="2">
        <v>297988356600</v>
      </c>
      <c r="I41" s="2">
        <v>0</v>
      </c>
      <c r="K41" s="2">
        <v>0</v>
      </c>
      <c r="M41" s="2">
        <v>0</v>
      </c>
      <c r="O41" s="2">
        <v>0</v>
      </c>
      <c r="Q41" s="2">
        <v>198000000</v>
      </c>
      <c r="S41" s="2">
        <v>1514</v>
      </c>
      <c r="U41" s="2">
        <v>299897361696</v>
      </c>
      <c r="W41" s="2">
        <v>297988356600</v>
      </c>
      <c r="Y41" s="5">
        <v>6.6567727329054039E-3</v>
      </c>
    </row>
    <row r="42" spans="1:25">
      <c r="A42" s="1" t="s">
        <v>48</v>
      </c>
      <c r="C42" s="2">
        <v>21868021</v>
      </c>
      <c r="E42" s="2">
        <v>339361517999</v>
      </c>
      <c r="G42" s="2">
        <v>275854030630.38501</v>
      </c>
      <c r="I42" s="2">
        <v>0</v>
      </c>
      <c r="K42" s="2">
        <v>0</v>
      </c>
      <c r="M42" s="2">
        <v>0</v>
      </c>
      <c r="O42" s="2">
        <v>0</v>
      </c>
      <c r="Q42" s="2">
        <v>21868021</v>
      </c>
      <c r="S42" s="2">
        <v>11960</v>
      </c>
      <c r="U42" s="2">
        <v>339361517999</v>
      </c>
      <c r="W42" s="2">
        <v>259985359049.59799</v>
      </c>
      <c r="Y42" s="5">
        <v>5.8078223888429108E-3</v>
      </c>
    </row>
    <row r="43" spans="1:25">
      <c r="A43" s="1" t="s">
        <v>49</v>
      </c>
      <c r="C43" s="2">
        <v>39526986</v>
      </c>
      <c r="E43" s="2">
        <v>803050039270</v>
      </c>
      <c r="G43" s="2">
        <v>736721258124.375</v>
      </c>
      <c r="I43" s="2">
        <v>1099</v>
      </c>
      <c r="K43" s="2">
        <v>19690354</v>
      </c>
      <c r="M43" s="2">
        <v>0</v>
      </c>
      <c r="O43" s="2">
        <v>0</v>
      </c>
      <c r="Q43" s="2">
        <v>39528085</v>
      </c>
      <c r="S43" s="2">
        <v>19260</v>
      </c>
      <c r="U43" s="2">
        <v>803069729624</v>
      </c>
      <c r="W43" s="2">
        <v>756781117143.255</v>
      </c>
      <c r="Y43" s="5">
        <v>1.6905760892326458E-2</v>
      </c>
    </row>
    <row r="44" spans="1:25">
      <c r="A44" s="1" t="s">
        <v>50</v>
      </c>
      <c r="C44" s="2">
        <v>9230072</v>
      </c>
      <c r="E44" s="2">
        <v>324183642060</v>
      </c>
      <c r="G44" s="2">
        <v>475731686762.46002</v>
      </c>
      <c r="I44" s="2">
        <v>0</v>
      </c>
      <c r="K44" s="2">
        <v>0</v>
      </c>
      <c r="M44" s="2">
        <v>0</v>
      </c>
      <c r="O44" s="2">
        <v>0</v>
      </c>
      <c r="Q44" s="2">
        <v>9230072</v>
      </c>
      <c r="S44" s="2">
        <v>49900</v>
      </c>
      <c r="U44" s="2">
        <v>324183642060</v>
      </c>
      <c r="W44" s="2">
        <v>457840138272.84003</v>
      </c>
      <c r="Y44" s="5">
        <v>1.022770749588503E-2</v>
      </c>
    </row>
    <row r="45" spans="1:25">
      <c r="A45" s="1" t="s">
        <v>51</v>
      </c>
      <c r="C45" s="2">
        <v>7734790</v>
      </c>
      <c r="E45" s="2">
        <v>194529968500</v>
      </c>
      <c r="G45" s="2">
        <v>182992678388.10001</v>
      </c>
      <c r="I45" s="2">
        <v>0</v>
      </c>
      <c r="K45" s="2">
        <v>0</v>
      </c>
      <c r="M45" s="2">
        <v>0</v>
      </c>
      <c r="O45" s="2">
        <v>0</v>
      </c>
      <c r="Q45" s="2">
        <v>7734790</v>
      </c>
      <c r="S45" s="2">
        <v>22950</v>
      </c>
      <c r="U45" s="2">
        <v>194529968500</v>
      </c>
      <c r="W45" s="2">
        <v>176457225588.52499</v>
      </c>
      <c r="Y45" s="5">
        <v>3.9418843783839003E-3</v>
      </c>
    </row>
    <row r="46" spans="1:25">
      <c r="A46" s="1" t="s">
        <v>52</v>
      </c>
      <c r="C46" s="2">
        <v>12351361</v>
      </c>
      <c r="E46" s="2">
        <v>320748307262</v>
      </c>
      <c r="G46" s="2">
        <v>369686677805.72601</v>
      </c>
      <c r="I46" s="2">
        <v>0</v>
      </c>
      <c r="K46" s="2">
        <v>0</v>
      </c>
      <c r="M46" s="2">
        <v>0</v>
      </c>
      <c r="O46" s="2">
        <v>0</v>
      </c>
      <c r="Q46" s="2">
        <v>12351361</v>
      </c>
      <c r="S46" s="2">
        <v>31580</v>
      </c>
      <c r="U46" s="2">
        <v>320748307262</v>
      </c>
      <c r="W46" s="2">
        <v>387735147296.73901</v>
      </c>
      <c r="Y46" s="5">
        <v>8.6616295534615289E-3</v>
      </c>
    </row>
    <row r="47" spans="1:25">
      <c r="A47" s="1" t="s">
        <v>53</v>
      </c>
      <c r="C47" s="2">
        <v>20275223</v>
      </c>
      <c r="E47" s="2">
        <v>369897991691</v>
      </c>
      <c r="G47" s="2">
        <v>328519742397.34497</v>
      </c>
      <c r="I47" s="2">
        <v>0</v>
      </c>
      <c r="K47" s="2">
        <v>0</v>
      </c>
      <c r="M47" s="2">
        <v>0</v>
      </c>
      <c r="O47" s="2">
        <v>0</v>
      </c>
      <c r="Q47" s="2">
        <v>20275223</v>
      </c>
      <c r="S47" s="2">
        <v>15280</v>
      </c>
      <c r="U47" s="2">
        <v>369897991691</v>
      </c>
      <c r="W47" s="2">
        <v>307962065265.73199</v>
      </c>
      <c r="Y47" s="5">
        <v>6.879575773431945E-3</v>
      </c>
    </row>
    <row r="48" spans="1:25">
      <c r="A48" s="1" t="s">
        <v>54</v>
      </c>
      <c r="C48" s="2">
        <v>562040</v>
      </c>
      <c r="E48" s="2">
        <v>10583046579</v>
      </c>
      <c r="G48" s="2">
        <v>11380634708.940001</v>
      </c>
      <c r="I48" s="2">
        <v>0</v>
      </c>
      <c r="K48" s="2">
        <v>0</v>
      </c>
      <c r="M48" s="2">
        <v>0</v>
      </c>
      <c r="O48" s="2">
        <v>0</v>
      </c>
      <c r="Q48" s="2">
        <v>562040</v>
      </c>
      <c r="S48" s="2">
        <v>22670</v>
      </c>
      <c r="U48" s="2">
        <v>10583046579</v>
      </c>
      <c r="W48" s="2">
        <v>12665635191.540001</v>
      </c>
      <c r="Y48" s="5">
        <v>2.8293808506466521E-4</v>
      </c>
    </row>
    <row r="49" spans="1:25">
      <c r="A49" s="1" t="s">
        <v>55</v>
      </c>
      <c r="C49" s="2">
        <v>21407630</v>
      </c>
      <c r="E49" s="2">
        <v>494723995527</v>
      </c>
      <c r="G49" s="2">
        <v>463909550312.70001</v>
      </c>
      <c r="I49" s="2">
        <v>0</v>
      </c>
      <c r="K49" s="2">
        <v>0</v>
      </c>
      <c r="M49" s="2">
        <v>0</v>
      </c>
      <c r="O49" s="2">
        <v>0</v>
      </c>
      <c r="Q49" s="2">
        <v>21407630</v>
      </c>
      <c r="S49" s="2">
        <v>20750</v>
      </c>
      <c r="U49" s="2">
        <v>494723995527</v>
      </c>
      <c r="W49" s="2">
        <v>441565282981.125</v>
      </c>
      <c r="Y49" s="5">
        <v>9.8641429117717807E-3</v>
      </c>
    </row>
    <row r="50" spans="1:25">
      <c r="A50" s="1" t="s">
        <v>56</v>
      </c>
      <c r="C50" s="2">
        <v>12200000</v>
      </c>
      <c r="E50" s="2">
        <v>155350493142</v>
      </c>
      <c r="G50" s="2">
        <v>206529792300</v>
      </c>
      <c r="I50" s="2">
        <v>0</v>
      </c>
      <c r="K50" s="2">
        <v>0</v>
      </c>
      <c r="M50" s="2">
        <v>0</v>
      </c>
      <c r="O50" s="2">
        <v>0</v>
      </c>
      <c r="Q50" s="2">
        <v>12200000</v>
      </c>
      <c r="S50" s="2">
        <v>16860</v>
      </c>
      <c r="U50" s="2">
        <v>155350493142</v>
      </c>
      <c r="W50" s="2">
        <v>204468132600</v>
      </c>
      <c r="Y50" s="5">
        <v>4.5676210485861872E-3</v>
      </c>
    </row>
    <row r="51" spans="1:25">
      <c r="A51" s="1" t="s">
        <v>57</v>
      </c>
      <c r="C51" s="2">
        <v>15626000</v>
      </c>
      <c r="E51" s="2">
        <v>35955348500</v>
      </c>
      <c r="G51" s="2">
        <v>35757024240.599998</v>
      </c>
      <c r="I51" s="2">
        <v>36006000</v>
      </c>
      <c r="K51" s="2">
        <v>78551950762</v>
      </c>
      <c r="M51" s="2">
        <v>0</v>
      </c>
      <c r="O51" s="2">
        <v>0</v>
      </c>
      <c r="Q51" s="2">
        <v>51632000</v>
      </c>
      <c r="S51" s="2">
        <v>2430</v>
      </c>
      <c r="U51" s="2">
        <v>114507299262</v>
      </c>
      <c r="W51" s="2">
        <v>124719238728</v>
      </c>
      <c r="Y51" s="5">
        <v>2.7861076087201393E-3</v>
      </c>
    </row>
    <row r="52" spans="1:25">
      <c r="A52" s="1" t="s">
        <v>58</v>
      </c>
      <c r="C52" s="2">
        <v>9426854</v>
      </c>
      <c r="E52" s="2">
        <v>209720456097</v>
      </c>
      <c r="G52" s="2">
        <v>712646618832.13501</v>
      </c>
      <c r="I52" s="2">
        <v>0</v>
      </c>
      <c r="K52" s="2">
        <v>0</v>
      </c>
      <c r="M52" s="2">
        <v>0</v>
      </c>
      <c r="O52" s="2">
        <v>0</v>
      </c>
      <c r="Q52" s="2">
        <v>9426854</v>
      </c>
      <c r="S52" s="2">
        <v>82850</v>
      </c>
      <c r="U52" s="2">
        <v>209720456097</v>
      </c>
      <c r="W52" s="2">
        <v>776367815519.29504</v>
      </c>
      <c r="Y52" s="5">
        <v>1.7343308859518628E-2</v>
      </c>
    </row>
    <row r="53" spans="1:25">
      <c r="A53" s="1" t="s">
        <v>59</v>
      </c>
      <c r="C53" s="2">
        <v>973619000</v>
      </c>
      <c r="E53" s="2">
        <v>1160771354376</v>
      </c>
      <c r="G53" s="2">
        <v>1095578994587.4</v>
      </c>
      <c r="I53" s="2">
        <v>149150488</v>
      </c>
      <c r="K53" s="2">
        <v>177272531033</v>
      </c>
      <c r="M53" s="2">
        <v>-357000</v>
      </c>
      <c r="O53" s="2">
        <v>419463261</v>
      </c>
      <c r="Q53" s="2">
        <v>1117995488</v>
      </c>
      <c r="S53" s="2">
        <v>1187</v>
      </c>
      <c r="U53" s="2">
        <v>1332354790990</v>
      </c>
      <c r="W53" s="2">
        <v>1319164633422.6799</v>
      </c>
      <c r="Y53" s="5">
        <v>2.9468866710684254E-2</v>
      </c>
    </row>
    <row r="54" spans="1:25">
      <c r="A54" s="1" t="s">
        <v>60</v>
      </c>
      <c r="C54" s="2">
        <v>56658759</v>
      </c>
      <c r="E54" s="2">
        <v>684250371279</v>
      </c>
      <c r="G54" s="2">
        <v>841445292396.21301</v>
      </c>
      <c r="I54" s="2">
        <v>2000000</v>
      </c>
      <c r="K54" s="2">
        <v>29647487360</v>
      </c>
      <c r="M54" s="2">
        <v>0</v>
      </c>
      <c r="O54" s="2">
        <v>0</v>
      </c>
      <c r="Q54" s="2">
        <v>58658759</v>
      </c>
      <c r="S54" s="2">
        <v>15000</v>
      </c>
      <c r="U54" s="2">
        <v>713897858639</v>
      </c>
      <c r="W54" s="2">
        <v>874646090759.25</v>
      </c>
      <c r="Y54" s="5">
        <v>1.9538750823489326E-2</v>
      </c>
    </row>
    <row r="55" spans="1:25">
      <c r="A55" s="1" t="s">
        <v>61</v>
      </c>
      <c r="C55" s="2">
        <v>42586534</v>
      </c>
      <c r="E55" s="2">
        <v>1132673191260</v>
      </c>
      <c r="G55" s="2">
        <v>1238244465588.98</v>
      </c>
      <c r="I55" s="2">
        <v>0</v>
      </c>
      <c r="K55" s="2">
        <v>0</v>
      </c>
      <c r="M55" s="2">
        <v>0</v>
      </c>
      <c r="O55" s="2">
        <v>0</v>
      </c>
      <c r="Q55" s="2">
        <v>42586534</v>
      </c>
      <c r="S55" s="2">
        <v>29190</v>
      </c>
      <c r="U55" s="2">
        <v>1132673191260</v>
      </c>
      <c r="W55" s="2">
        <v>1235704476941.6101</v>
      </c>
      <c r="Y55" s="5">
        <v>2.7604447240453168E-2</v>
      </c>
    </row>
    <row r="56" spans="1:25">
      <c r="A56" s="1" t="s">
        <v>62</v>
      </c>
      <c r="C56" s="2">
        <v>23118673</v>
      </c>
      <c r="E56" s="2">
        <v>50146895565</v>
      </c>
      <c r="G56" s="2">
        <v>53155323379.638496</v>
      </c>
      <c r="I56" s="2">
        <v>0</v>
      </c>
      <c r="K56" s="2">
        <v>0</v>
      </c>
      <c r="M56" s="2">
        <v>0</v>
      </c>
      <c r="O56" s="2">
        <v>0</v>
      </c>
      <c r="Q56" s="2">
        <v>23118673</v>
      </c>
      <c r="S56" s="2">
        <v>2290</v>
      </c>
      <c r="U56" s="2">
        <v>50146895565</v>
      </c>
      <c r="W56" s="2">
        <v>52626757691.038498</v>
      </c>
      <c r="Y56" s="5">
        <v>1.1756310535621943E-3</v>
      </c>
    </row>
    <row r="57" spans="1:25">
      <c r="A57" s="1" t="s">
        <v>63</v>
      </c>
      <c r="C57" s="2">
        <v>25978175</v>
      </c>
      <c r="E57" s="2">
        <v>311643678430</v>
      </c>
      <c r="G57" s="2">
        <v>412919441691.41199</v>
      </c>
      <c r="I57" s="2">
        <v>12847300</v>
      </c>
      <c r="K57" s="2">
        <v>201102239129</v>
      </c>
      <c r="M57" s="2">
        <v>0</v>
      </c>
      <c r="O57" s="2">
        <v>0</v>
      </c>
      <c r="Q57" s="2">
        <v>38825475</v>
      </c>
      <c r="S57" s="2">
        <v>16250</v>
      </c>
      <c r="U57" s="2">
        <v>512745917559</v>
      </c>
      <c r="W57" s="2">
        <v>627160030635.93799</v>
      </c>
      <c r="Y57" s="5">
        <v>1.4010150727833605E-2</v>
      </c>
    </row>
    <row r="58" spans="1:25">
      <c r="A58" s="1" t="s">
        <v>64</v>
      </c>
      <c r="C58" s="2">
        <v>24815386</v>
      </c>
      <c r="E58" s="2">
        <v>594319378695</v>
      </c>
      <c r="G58" s="2">
        <v>560697604123.50903</v>
      </c>
      <c r="I58" s="2">
        <v>18152</v>
      </c>
      <c r="K58" s="2">
        <v>352657278</v>
      </c>
      <c r="M58" s="2">
        <v>0</v>
      </c>
      <c r="O58" s="2">
        <v>0</v>
      </c>
      <c r="Q58" s="2">
        <v>24833538</v>
      </c>
      <c r="S58" s="2">
        <v>20120</v>
      </c>
      <c r="U58" s="2">
        <v>594672035973</v>
      </c>
      <c r="W58" s="2">
        <v>496677862391.86798</v>
      </c>
      <c r="Y58" s="5">
        <v>1.1095304827114608E-2</v>
      </c>
    </row>
    <row r="59" spans="1:25">
      <c r="A59" s="1" t="s">
        <v>65</v>
      </c>
      <c r="C59" s="2">
        <v>95727018</v>
      </c>
      <c r="E59" s="2">
        <v>538132798961</v>
      </c>
      <c r="G59" s="2">
        <v>745082772761.90698</v>
      </c>
      <c r="I59" s="2">
        <v>0</v>
      </c>
      <c r="K59" s="2">
        <v>0</v>
      </c>
      <c r="M59" s="2">
        <v>0</v>
      </c>
      <c r="O59" s="2">
        <v>0</v>
      </c>
      <c r="Q59" s="2">
        <v>95727018</v>
      </c>
      <c r="S59" s="2">
        <v>7700</v>
      </c>
      <c r="U59" s="2">
        <v>538132798961</v>
      </c>
      <c r="W59" s="2">
        <v>732712305270.32996</v>
      </c>
      <c r="Y59" s="5">
        <v>1.6368086828758305E-2</v>
      </c>
    </row>
    <row r="60" spans="1:25">
      <c r="A60" s="1" t="s">
        <v>66</v>
      </c>
      <c r="C60" s="2">
        <v>19795376</v>
      </c>
      <c r="E60" s="2">
        <v>235569285929</v>
      </c>
      <c r="G60" s="2">
        <v>181230636252.888</v>
      </c>
      <c r="I60" s="2">
        <v>0</v>
      </c>
      <c r="K60" s="2">
        <v>0</v>
      </c>
      <c r="M60" s="2">
        <v>0</v>
      </c>
      <c r="O60" s="2">
        <v>0</v>
      </c>
      <c r="Q60" s="2">
        <v>19795376</v>
      </c>
      <c r="S60" s="2">
        <v>10210</v>
      </c>
      <c r="U60" s="2">
        <v>235569285929</v>
      </c>
      <c r="W60" s="2">
        <v>200908229765.68799</v>
      </c>
      <c r="Y60" s="5">
        <v>4.4880962497328859E-3</v>
      </c>
    </row>
    <row r="61" spans="1:25">
      <c r="A61" s="1" t="s">
        <v>67</v>
      </c>
      <c r="C61" s="2">
        <v>33393218</v>
      </c>
      <c r="E61" s="2">
        <v>157032166238</v>
      </c>
      <c r="G61" s="2">
        <v>147682456642.052</v>
      </c>
      <c r="I61" s="2">
        <v>8211446</v>
      </c>
      <c r="K61" s="2">
        <v>0</v>
      </c>
      <c r="M61" s="2">
        <v>0</v>
      </c>
      <c r="O61" s="2">
        <v>0</v>
      </c>
      <c r="Q61" s="2">
        <v>41604664</v>
      </c>
      <c r="S61" s="2">
        <v>4620</v>
      </c>
      <c r="U61" s="2">
        <v>195634173884</v>
      </c>
      <c r="W61" s="2">
        <v>191069877071.30399</v>
      </c>
      <c r="Y61" s="5">
        <v>4.2683169311718127E-3</v>
      </c>
    </row>
    <row r="62" spans="1:25">
      <c r="A62" s="1" t="s">
        <v>68</v>
      </c>
      <c r="C62" s="2">
        <v>67789828</v>
      </c>
      <c r="E62" s="2">
        <v>1018921189947</v>
      </c>
      <c r="G62" s="2">
        <v>1039773363616.0601</v>
      </c>
      <c r="I62" s="2">
        <v>0</v>
      </c>
      <c r="K62" s="2">
        <v>0</v>
      </c>
      <c r="M62" s="2">
        <v>0</v>
      </c>
      <c r="O62" s="2">
        <v>0</v>
      </c>
      <c r="Q62" s="2">
        <v>67789828</v>
      </c>
      <c r="S62" s="2">
        <v>15300</v>
      </c>
      <c r="U62" s="2">
        <v>1018921189947</v>
      </c>
      <c r="W62" s="2">
        <v>1031013121408.02</v>
      </c>
      <c r="Y62" s="5">
        <v>2.3031839606637156E-2</v>
      </c>
    </row>
    <row r="63" spans="1:25">
      <c r="A63" s="1" t="s">
        <v>69</v>
      </c>
      <c r="C63" s="2">
        <v>150297857</v>
      </c>
      <c r="E63" s="2">
        <v>3282430883678</v>
      </c>
      <c r="G63" s="2">
        <v>3044845057222.3198</v>
      </c>
      <c r="I63" s="2">
        <v>0</v>
      </c>
      <c r="K63" s="2">
        <v>0</v>
      </c>
      <c r="M63" s="2">
        <v>0</v>
      </c>
      <c r="O63" s="2">
        <v>0</v>
      </c>
      <c r="Q63" s="2">
        <v>150297857</v>
      </c>
      <c r="S63" s="2">
        <v>20610</v>
      </c>
      <c r="U63" s="2">
        <v>3282430883678</v>
      </c>
      <c r="W63" s="2">
        <v>3079207881715.02</v>
      </c>
      <c r="Y63" s="5">
        <v>6.878653682923111E-2</v>
      </c>
    </row>
    <row r="64" spans="1:25">
      <c r="A64" s="1" t="s">
        <v>70</v>
      </c>
      <c r="C64" s="2">
        <v>33601135</v>
      </c>
      <c r="E64" s="2">
        <v>489250165140</v>
      </c>
      <c r="G64" s="2">
        <v>721800110212.26697</v>
      </c>
      <c r="I64" s="2">
        <v>0</v>
      </c>
      <c r="K64" s="2">
        <v>0</v>
      </c>
      <c r="M64" s="2">
        <v>0</v>
      </c>
      <c r="O64" s="2">
        <v>0</v>
      </c>
      <c r="Q64" s="2">
        <v>33601135</v>
      </c>
      <c r="S64" s="2">
        <v>25370</v>
      </c>
      <c r="U64" s="2">
        <v>489250165140</v>
      </c>
      <c r="W64" s="2">
        <v>847388653220.047</v>
      </c>
      <c r="Y64" s="5">
        <v>1.8929845935224177E-2</v>
      </c>
    </row>
    <row r="65" spans="1:25">
      <c r="A65" s="1" t="s">
        <v>71</v>
      </c>
      <c r="C65" s="2">
        <v>7919103</v>
      </c>
      <c r="E65" s="2">
        <v>222853739093</v>
      </c>
      <c r="G65" s="2">
        <v>325742711871.26703</v>
      </c>
      <c r="I65" s="2">
        <v>0</v>
      </c>
      <c r="K65" s="2">
        <v>0</v>
      </c>
      <c r="M65" s="2">
        <v>0</v>
      </c>
      <c r="O65" s="2">
        <v>0</v>
      </c>
      <c r="Q65" s="2">
        <v>7919103</v>
      </c>
      <c r="S65" s="2">
        <v>43250</v>
      </c>
      <c r="U65" s="2">
        <v>222853739093</v>
      </c>
      <c r="W65" s="2">
        <v>340463322581.737</v>
      </c>
      <c r="Y65" s="5">
        <v>7.6056225423556823E-3</v>
      </c>
    </row>
    <row r="66" spans="1:25">
      <c r="A66" s="1" t="s">
        <v>72</v>
      </c>
      <c r="C66" s="2">
        <v>1412937</v>
      </c>
      <c r="E66" s="2">
        <v>161891329103</v>
      </c>
      <c r="G66" s="2">
        <v>186591813801.323</v>
      </c>
      <c r="I66" s="2">
        <v>0</v>
      </c>
      <c r="K66" s="2">
        <v>0</v>
      </c>
      <c r="M66" s="2">
        <v>0</v>
      </c>
      <c r="O66" s="2">
        <v>0</v>
      </c>
      <c r="Q66" s="2">
        <v>1412937</v>
      </c>
      <c r="S66" s="2">
        <v>141900</v>
      </c>
      <c r="U66" s="2">
        <v>161891329103</v>
      </c>
      <c r="W66" s="2">
        <v>199302810526.215</v>
      </c>
      <c r="Y66" s="5">
        <v>4.4522327309694633E-3</v>
      </c>
    </row>
    <row r="67" spans="1:25">
      <c r="A67" s="1" t="s">
        <v>73</v>
      </c>
      <c r="C67" s="2">
        <v>12280000</v>
      </c>
      <c r="E67" s="2">
        <v>176582519531</v>
      </c>
      <c r="G67" s="2">
        <v>134276274000</v>
      </c>
      <c r="I67" s="2">
        <v>0</v>
      </c>
      <c r="K67" s="2">
        <v>0</v>
      </c>
      <c r="M67" s="2">
        <v>0</v>
      </c>
      <c r="O67" s="2">
        <v>0</v>
      </c>
      <c r="Q67" s="2">
        <v>12280000</v>
      </c>
      <c r="S67" s="2">
        <v>13520</v>
      </c>
      <c r="U67" s="2">
        <v>176582519531</v>
      </c>
      <c r="W67" s="2">
        <v>165037747680</v>
      </c>
      <c r="Y67" s="5">
        <v>3.6867842461746243E-3</v>
      </c>
    </row>
    <row r="68" spans="1:25">
      <c r="A68" s="1" t="s">
        <v>74</v>
      </c>
      <c r="C68" s="2">
        <v>2000000</v>
      </c>
      <c r="E68" s="2">
        <v>33430995200</v>
      </c>
      <c r="G68" s="2">
        <v>30298644000</v>
      </c>
      <c r="I68" s="2">
        <v>0</v>
      </c>
      <c r="K68" s="2">
        <v>0</v>
      </c>
      <c r="M68" s="2">
        <v>0</v>
      </c>
      <c r="O68" s="2">
        <v>0</v>
      </c>
      <c r="Q68" s="2">
        <v>2000000</v>
      </c>
      <c r="S68" s="2">
        <v>15260</v>
      </c>
      <c r="U68" s="2">
        <v>33430995200</v>
      </c>
      <c r="W68" s="2">
        <v>30338406000</v>
      </c>
      <c r="Y68" s="5">
        <v>6.7773075473450805E-4</v>
      </c>
    </row>
    <row r="69" spans="1:25">
      <c r="A69" s="1" t="s">
        <v>75</v>
      </c>
      <c r="C69" s="2">
        <v>1436592</v>
      </c>
      <c r="E69" s="2">
        <v>47856099115</v>
      </c>
      <c r="G69" s="2">
        <v>39414022061.760002</v>
      </c>
      <c r="I69" s="2">
        <v>0</v>
      </c>
      <c r="K69" s="2">
        <v>0</v>
      </c>
      <c r="M69" s="2">
        <v>0</v>
      </c>
      <c r="O69" s="2">
        <v>0</v>
      </c>
      <c r="Q69" s="2">
        <v>1436592</v>
      </c>
      <c r="S69" s="2">
        <v>29640</v>
      </c>
      <c r="U69" s="2">
        <v>47856099115</v>
      </c>
      <c r="W69" s="2">
        <v>42327232388.064003</v>
      </c>
      <c r="Y69" s="5">
        <v>9.4554958332964257E-4</v>
      </c>
    </row>
    <row r="70" spans="1:25">
      <c r="A70" s="1" t="s">
        <v>76</v>
      </c>
      <c r="C70" s="2">
        <v>18309302</v>
      </c>
      <c r="E70" s="2">
        <v>339440158934</v>
      </c>
      <c r="G70" s="2">
        <v>516708267331.50897</v>
      </c>
      <c r="I70" s="2">
        <v>5621951</v>
      </c>
      <c r="K70" s="2">
        <v>157778872399</v>
      </c>
      <c r="M70" s="2">
        <v>0</v>
      </c>
      <c r="O70" s="2">
        <v>0</v>
      </c>
      <c r="Q70" s="2">
        <v>23931253</v>
      </c>
      <c r="S70" s="2">
        <v>29440</v>
      </c>
      <c r="U70" s="2">
        <v>497219031333</v>
      </c>
      <c r="W70" s="2">
        <v>700344098594.49597</v>
      </c>
      <c r="Y70" s="5">
        <v>1.5645012282923053E-2</v>
      </c>
    </row>
    <row r="71" spans="1:25">
      <c r="A71" s="1" t="s">
        <v>77</v>
      </c>
      <c r="C71" s="2">
        <v>3290542</v>
      </c>
      <c r="E71" s="2">
        <v>60759810942</v>
      </c>
      <c r="G71" s="2">
        <v>75232155327.300003</v>
      </c>
      <c r="I71" s="2">
        <v>0</v>
      </c>
      <c r="K71" s="2">
        <v>0</v>
      </c>
      <c r="M71" s="2">
        <v>0</v>
      </c>
      <c r="O71" s="2">
        <v>0</v>
      </c>
      <c r="Q71" s="2">
        <v>3290542</v>
      </c>
      <c r="S71" s="2">
        <v>24000</v>
      </c>
      <c r="U71" s="2">
        <v>60759810942</v>
      </c>
      <c r="W71" s="2">
        <v>78503118602.399994</v>
      </c>
      <c r="Y71" s="5">
        <v>1.753684020822226E-3</v>
      </c>
    </row>
    <row r="72" spans="1:25">
      <c r="A72" s="1" t="s">
        <v>78</v>
      </c>
      <c r="C72" s="2">
        <v>37482272</v>
      </c>
      <c r="E72" s="2">
        <v>632038699074</v>
      </c>
      <c r="G72" s="2">
        <v>974329452393.83997</v>
      </c>
      <c r="I72" s="2">
        <v>0</v>
      </c>
      <c r="K72" s="2">
        <v>0</v>
      </c>
      <c r="M72" s="2">
        <v>0</v>
      </c>
      <c r="O72" s="2">
        <v>0</v>
      </c>
      <c r="Q72" s="2">
        <v>37482272</v>
      </c>
      <c r="S72" s="2">
        <v>24950</v>
      </c>
      <c r="U72" s="2">
        <v>632038699074</v>
      </c>
      <c r="W72" s="2">
        <v>929618349415.92004</v>
      </c>
      <c r="Y72" s="5">
        <v>2.0766778108404875E-2</v>
      </c>
    </row>
    <row r="73" spans="1:25">
      <c r="A73" s="1" t="s">
        <v>79</v>
      </c>
      <c r="C73" s="2">
        <v>14837776</v>
      </c>
      <c r="E73" s="2">
        <v>70263741600</v>
      </c>
      <c r="G73" s="2">
        <v>66608702407.324799</v>
      </c>
      <c r="I73" s="2">
        <v>0</v>
      </c>
      <c r="K73" s="2">
        <v>0</v>
      </c>
      <c r="M73" s="2">
        <v>0</v>
      </c>
      <c r="O73" s="2">
        <v>0</v>
      </c>
      <c r="Q73" s="2">
        <v>14837776</v>
      </c>
      <c r="S73" s="2">
        <v>7045</v>
      </c>
      <c r="U73" s="2">
        <v>70263741600</v>
      </c>
      <c r="W73" s="2">
        <v>103910165735.076</v>
      </c>
      <c r="Y73" s="5">
        <v>2.3212529705160146E-3</v>
      </c>
    </row>
    <row r="74" spans="1:25">
      <c r="A74" s="1" t="s">
        <v>80</v>
      </c>
      <c r="C74" s="2">
        <v>18195948</v>
      </c>
      <c r="E74" s="2">
        <v>964757107260</v>
      </c>
      <c r="G74" s="2">
        <v>775057178387.79004</v>
      </c>
      <c r="I74" s="2">
        <v>2600000</v>
      </c>
      <c r="K74" s="2">
        <v>101359987960</v>
      </c>
      <c r="M74" s="2">
        <v>0</v>
      </c>
      <c r="O74" s="2">
        <v>0</v>
      </c>
      <c r="Q74" s="2">
        <v>20795948</v>
      </c>
      <c r="S74" s="2">
        <v>41200</v>
      </c>
      <c r="U74" s="2">
        <v>1066117095220</v>
      </c>
      <c r="W74" s="2">
        <v>851695138907.28003</v>
      </c>
      <c r="Y74" s="5">
        <v>1.9026048675574534E-2</v>
      </c>
    </row>
    <row r="75" spans="1:25">
      <c r="A75" s="1" t="s">
        <v>81</v>
      </c>
      <c r="C75" s="2">
        <v>43855258</v>
      </c>
      <c r="E75" s="2">
        <v>1022998914547</v>
      </c>
      <c r="G75" s="2">
        <v>823932633161.60999</v>
      </c>
      <c r="I75" s="2">
        <v>0</v>
      </c>
      <c r="K75" s="2">
        <v>0</v>
      </c>
      <c r="M75" s="2">
        <v>0</v>
      </c>
      <c r="O75" s="2">
        <v>0</v>
      </c>
      <c r="Q75" s="2">
        <v>43855258</v>
      </c>
      <c r="S75" s="2">
        <v>18490</v>
      </c>
      <c r="U75" s="2">
        <v>1022998914547</v>
      </c>
      <c r="W75" s="2">
        <v>806058962283.50098</v>
      </c>
      <c r="Y75" s="5">
        <v>1.8006580466650469E-2</v>
      </c>
    </row>
    <row r="76" spans="1:25">
      <c r="A76" s="1" t="s">
        <v>82</v>
      </c>
      <c r="C76" s="2">
        <v>20399582</v>
      </c>
      <c r="E76" s="2">
        <v>123319627101</v>
      </c>
      <c r="G76" s="2">
        <v>156750520685.28299</v>
      </c>
      <c r="I76" s="2">
        <v>20399582</v>
      </c>
      <c r="K76" s="2">
        <v>0</v>
      </c>
      <c r="M76" s="2">
        <v>0</v>
      </c>
      <c r="O76" s="2">
        <v>0</v>
      </c>
      <c r="Q76" s="2">
        <v>40799164</v>
      </c>
      <c r="S76" s="2">
        <v>3495</v>
      </c>
      <c r="U76" s="2">
        <v>123319627101</v>
      </c>
      <c r="W76" s="2">
        <v>141744649364.82901</v>
      </c>
      <c r="Y76" s="5">
        <v>3.1664388759779856E-3</v>
      </c>
    </row>
    <row r="77" spans="1:25">
      <c r="A77" s="1" t="s">
        <v>83</v>
      </c>
      <c r="C77" s="2">
        <v>211400000</v>
      </c>
      <c r="E77" s="2">
        <v>702923033440</v>
      </c>
      <c r="G77" s="2">
        <v>680650488630</v>
      </c>
      <c r="I77" s="2">
        <v>0</v>
      </c>
      <c r="K77" s="2">
        <v>0</v>
      </c>
      <c r="M77" s="2">
        <v>0</v>
      </c>
      <c r="O77" s="2">
        <v>0</v>
      </c>
      <c r="Q77" s="2">
        <v>211400000</v>
      </c>
      <c r="S77" s="2">
        <v>3049</v>
      </c>
      <c r="U77" s="2">
        <v>702923033440</v>
      </c>
      <c r="W77" s="2">
        <v>640723476330</v>
      </c>
      <c r="Y77" s="5">
        <v>1.4313145034358384E-2</v>
      </c>
    </row>
    <row r="78" spans="1:25">
      <c r="A78" s="1" t="s">
        <v>84</v>
      </c>
      <c r="C78" s="2">
        <v>57440180</v>
      </c>
      <c r="E78" s="2">
        <v>749626612942</v>
      </c>
      <c r="G78" s="2">
        <v>840488608874.88</v>
      </c>
      <c r="I78" s="2">
        <v>0</v>
      </c>
      <c r="K78" s="2">
        <v>0</v>
      </c>
      <c r="M78" s="2">
        <v>0</v>
      </c>
      <c r="O78" s="2">
        <v>0</v>
      </c>
      <c r="Q78" s="2">
        <v>57440180</v>
      </c>
      <c r="S78" s="2">
        <v>14980</v>
      </c>
      <c r="U78" s="2">
        <v>749626612942</v>
      </c>
      <c r="W78" s="2">
        <v>855334195716.42004</v>
      </c>
      <c r="Y78" s="5">
        <v>1.9107341697949549E-2</v>
      </c>
    </row>
    <row r="79" spans="1:25">
      <c r="A79" s="1" t="s">
        <v>85</v>
      </c>
      <c r="C79" s="2">
        <v>31406212</v>
      </c>
      <c r="E79" s="2">
        <v>407300620023</v>
      </c>
      <c r="G79" s="2">
        <v>387432071929.026</v>
      </c>
      <c r="I79" s="2">
        <v>0</v>
      </c>
      <c r="K79" s="2">
        <v>0</v>
      </c>
      <c r="M79" s="2">
        <v>0</v>
      </c>
      <c r="O79" s="2">
        <v>0</v>
      </c>
      <c r="Q79" s="2">
        <v>31406212</v>
      </c>
      <c r="S79" s="2">
        <v>11740</v>
      </c>
      <c r="U79" s="2">
        <v>407300620023</v>
      </c>
      <c r="W79" s="2">
        <v>366515110753.164</v>
      </c>
      <c r="Y79" s="5">
        <v>8.1875943855568289E-3</v>
      </c>
    </row>
    <row r="80" spans="1:25">
      <c r="A80" s="1" t="s">
        <v>86</v>
      </c>
      <c r="C80" s="2">
        <v>301124333</v>
      </c>
      <c r="E80" s="2">
        <v>1405291082221</v>
      </c>
      <c r="G80" s="2">
        <v>1610409620516.3401</v>
      </c>
      <c r="I80" s="2">
        <v>1226000</v>
      </c>
      <c r="K80" s="2">
        <v>6441211785</v>
      </c>
      <c r="M80" s="2">
        <v>0</v>
      </c>
      <c r="O80" s="2">
        <v>0</v>
      </c>
      <c r="Q80" s="2">
        <v>302350333</v>
      </c>
      <c r="S80" s="2">
        <v>5310</v>
      </c>
      <c r="U80" s="2">
        <v>1411732294006</v>
      </c>
      <c r="W80" s="2">
        <v>1595927660634.03</v>
      </c>
      <c r="Y80" s="5">
        <v>3.5651486038626383E-2</v>
      </c>
    </row>
    <row r="81" spans="1:25">
      <c r="A81" s="1" t="s">
        <v>87</v>
      </c>
      <c r="C81" s="2">
        <v>119596051</v>
      </c>
      <c r="E81" s="2">
        <v>1088017390664</v>
      </c>
      <c r="G81" s="2">
        <v>1229265259494.3301</v>
      </c>
      <c r="I81" s="2">
        <v>0</v>
      </c>
      <c r="K81" s="2">
        <v>0</v>
      </c>
      <c r="M81" s="2">
        <v>0</v>
      </c>
      <c r="O81" s="2">
        <v>0</v>
      </c>
      <c r="Q81" s="2">
        <v>119596051</v>
      </c>
      <c r="S81" s="2">
        <v>11070</v>
      </c>
      <c r="U81" s="2">
        <v>1088017390664</v>
      </c>
      <c r="W81" s="2">
        <v>1316050911276.8101</v>
      </c>
      <c r="Y81" s="5">
        <v>2.9399309158453134E-2</v>
      </c>
    </row>
    <row r="82" spans="1:25">
      <c r="A82" s="1" t="s">
        <v>88</v>
      </c>
      <c r="C82" s="2">
        <v>15000000</v>
      </c>
      <c r="E82" s="2">
        <v>136776811200</v>
      </c>
      <c r="G82" s="2">
        <v>135687825000</v>
      </c>
      <c r="I82" s="2">
        <v>0</v>
      </c>
      <c r="K82" s="2">
        <v>0</v>
      </c>
      <c r="M82" s="2">
        <v>0</v>
      </c>
      <c r="O82" s="2">
        <v>0</v>
      </c>
      <c r="Q82" s="2">
        <v>15000000</v>
      </c>
      <c r="S82" s="2">
        <v>8900</v>
      </c>
      <c r="U82" s="2">
        <v>136776811200</v>
      </c>
      <c r="W82" s="2">
        <v>132705675000</v>
      </c>
      <c r="Y82" s="5">
        <v>2.9645168989861342E-3</v>
      </c>
    </row>
    <row r="83" spans="1:25">
      <c r="A83" s="1" t="s">
        <v>89</v>
      </c>
      <c r="C83" s="2">
        <v>168827848</v>
      </c>
      <c r="E83" s="2">
        <v>321652772418</v>
      </c>
      <c r="G83" s="2">
        <v>280432771570.65198</v>
      </c>
      <c r="I83" s="2">
        <v>14500000</v>
      </c>
      <c r="K83" s="2">
        <v>22476170461</v>
      </c>
      <c r="M83" s="2">
        <v>0</v>
      </c>
      <c r="O83" s="2">
        <v>0</v>
      </c>
      <c r="Q83" s="2">
        <v>183327848</v>
      </c>
      <c r="S83" s="2">
        <v>1773</v>
      </c>
      <c r="U83" s="2">
        <v>344128942879</v>
      </c>
      <c r="W83" s="2">
        <v>323106284870.70099</v>
      </c>
      <c r="Y83" s="5">
        <v>7.2178830458292081E-3</v>
      </c>
    </row>
    <row r="84" spans="1:25">
      <c r="A84" s="1" t="s">
        <v>90</v>
      </c>
      <c r="C84" s="2">
        <v>38902128</v>
      </c>
      <c r="E84" s="2">
        <v>180617996268</v>
      </c>
      <c r="G84" s="2">
        <v>297377378002.29602</v>
      </c>
      <c r="I84" s="2">
        <v>0</v>
      </c>
      <c r="K84" s="2">
        <v>0</v>
      </c>
      <c r="M84" s="2">
        <v>0</v>
      </c>
      <c r="O84" s="2">
        <v>0</v>
      </c>
      <c r="Q84" s="2">
        <v>38902128</v>
      </c>
      <c r="S84" s="2">
        <v>7650</v>
      </c>
      <c r="U84" s="2">
        <v>180617996268</v>
      </c>
      <c r="W84" s="2">
        <v>295830551588.76001</v>
      </c>
      <c r="Y84" s="5">
        <v>6.6085694483018036E-3</v>
      </c>
    </row>
    <row r="85" spans="1:25">
      <c r="A85" s="1" t="s">
        <v>91</v>
      </c>
      <c r="C85" s="2">
        <v>44127623</v>
      </c>
      <c r="E85" s="2">
        <v>1695069109228</v>
      </c>
      <c r="G85" s="2">
        <v>1680031937532.6499</v>
      </c>
      <c r="I85" s="2">
        <v>0</v>
      </c>
      <c r="K85" s="2">
        <v>0</v>
      </c>
      <c r="M85" s="2">
        <v>0</v>
      </c>
      <c r="O85" s="2">
        <v>0</v>
      </c>
      <c r="Q85" s="2">
        <v>44127623</v>
      </c>
      <c r="S85" s="2">
        <v>39730</v>
      </c>
      <c r="U85" s="2">
        <v>1695069109228</v>
      </c>
      <c r="W85" s="2">
        <v>1742758978542.3501</v>
      </c>
      <c r="Y85" s="5">
        <v>3.8931556188148024E-2</v>
      </c>
    </row>
    <row r="86" spans="1:25">
      <c r="A86" s="1" t="s">
        <v>92</v>
      </c>
      <c r="C86" s="2">
        <v>39326602</v>
      </c>
      <c r="E86" s="2">
        <v>1273956247205</v>
      </c>
      <c r="G86" s="2">
        <v>973405957080.68994</v>
      </c>
      <c r="I86" s="2">
        <v>0</v>
      </c>
      <c r="K86" s="2">
        <v>0</v>
      </c>
      <c r="M86" s="2">
        <v>0</v>
      </c>
      <c r="O86" s="2">
        <v>0</v>
      </c>
      <c r="Q86" s="2">
        <v>39326602</v>
      </c>
      <c r="S86" s="2">
        <v>23300</v>
      </c>
      <c r="U86" s="2">
        <v>1273956247205</v>
      </c>
      <c r="W86" s="2">
        <v>910857783131.72998</v>
      </c>
      <c r="Y86" s="5">
        <v>2.0347685136050595E-2</v>
      </c>
    </row>
    <row r="87" spans="1:25">
      <c r="A87" s="1" t="s">
        <v>93</v>
      </c>
      <c r="C87" s="2">
        <v>11090364</v>
      </c>
      <c r="E87" s="2">
        <v>104703462818</v>
      </c>
      <c r="G87" s="2">
        <v>221589964317.42001</v>
      </c>
      <c r="I87" s="2">
        <v>0</v>
      </c>
      <c r="K87" s="2">
        <v>0</v>
      </c>
      <c r="M87" s="2">
        <v>0</v>
      </c>
      <c r="O87" s="2">
        <v>0</v>
      </c>
      <c r="Q87" s="2">
        <v>11090364</v>
      </c>
      <c r="S87" s="2">
        <v>19800</v>
      </c>
      <c r="U87" s="2">
        <v>104703462818</v>
      </c>
      <c r="W87" s="2">
        <v>218282651417.16</v>
      </c>
      <c r="Y87" s="5">
        <v>4.8762240867368366E-3</v>
      </c>
    </row>
    <row r="88" spans="1:25">
      <c r="A88" s="1" t="s">
        <v>94</v>
      </c>
      <c r="C88" s="2">
        <v>116575000</v>
      </c>
      <c r="E88" s="2">
        <v>838942537904</v>
      </c>
      <c r="G88" s="2">
        <v>808852023675</v>
      </c>
      <c r="I88" s="2">
        <v>12442000</v>
      </c>
      <c r="K88" s="2">
        <v>86415117931</v>
      </c>
      <c r="M88" s="2">
        <v>0</v>
      </c>
      <c r="O88" s="2">
        <v>0</v>
      </c>
      <c r="Q88" s="2">
        <v>129017000</v>
      </c>
      <c r="S88" s="2">
        <v>6910</v>
      </c>
      <c r="U88" s="2">
        <v>925357655835</v>
      </c>
      <c r="W88" s="2">
        <v>886203000553.5</v>
      </c>
      <c r="Y88" s="5">
        <v>1.9796921051590817E-2</v>
      </c>
    </row>
    <row r="89" spans="1:25">
      <c r="A89" s="1" t="s">
        <v>95</v>
      </c>
      <c r="C89" s="2">
        <v>4124651</v>
      </c>
      <c r="E89" s="2">
        <v>27251543204</v>
      </c>
      <c r="G89" s="2">
        <v>22017587083.573502</v>
      </c>
      <c r="I89" s="2">
        <v>0</v>
      </c>
      <c r="K89" s="2">
        <v>0</v>
      </c>
      <c r="M89" s="2">
        <v>0</v>
      </c>
      <c r="O89" s="2">
        <v>0</v>
      </c>
      <c r="Q89" s="2">
        <v>4124651</v>
      </c>
      <c r="S89" s="2">
        <v>5150</v>
      </c>
      <c r="U89" s="2">
        <v>27251543204</v>
      </c>
      <c r="W89" s="2">
        <v>21115563031.732498</v>
      </c>
      <c r="Y89" s="5">
        <v>4.7170133032500594E-4</v>
      </c>
    </row>
    <row r="90" spans="1:25">
      <c r="A90" s="1" t="s">
        <v>96</v>
      </c>
      <c r="C90" s="2">
        <v>115819107</v>
      </c>
      <c r="E90" s="2">
        <v>506858566805</v>
      </c>
      <c r="G90" s="2">
        <v>552623919904.07996</v>
      </c>
      <c r="I90" s="2">
        <v>0</v>
      </c>
      <c r="K90" s="2">
        <v>0</v>
      </c>
      <c r="M90" s="2">
        <v>0</v>
      </c>
      <c r="O90" s="2">
        <v>0</v>
      </c>
      <c r="Q90" s="2">
        <v>115819107</v>
      </c>
      <c r="S90" s="2">
        <v>4749</v>
      </c>
      <c r="U90" s="2">
        <v>506858566805</v>
      </c>
      <c r="W90" s="2">
        <v>546752290755.099</v>
      </c>
      <c r="Y90" s="5">
        <v>1.2213919303020548E-2</v>
      </c>
    </row>
    <row r="91" spans="1:25">
      <c r="A91" s="1" t="s">
        <v>97</v>
      </c>
      <c r="C91" s="2">
        <v>5346154</v>
      </c>
      <c r="E91" s="2">
        <v>89854649627</v>
      </c>
      <c r="G91" s="2">
        <v>128607134085.53999</v>
      </c>
      <c r="I91" s="2">
        <v>0</v>
      </c>
      <c r="K91" s="2">
        <v>0</v>
      </c>
      <c r="M91" s="2">
        <v>0</v>
      </c>
      <c r="O91" s="2">
        <v>0</v>
      </c>
      <c r="Q91" s="2">
        <v>5346154</v>
      </c>
      <c r="S91" s="2">
        <v>22880</v>
      </c>
      <c r="U91" s="2">
        <v>89854649627</v>
      </c>
      <c r="W91" s="2">
        <v>121592199499.056</v>
      </c>
      <c r="Y91" s="5">
        <v>2.7162525656860182E-3</v>
      </c>
    </row>
    <row r="92" spans="1:25">
      <c r="A92" s="1" t="s">
        <v>98</v>
      </c>
      <c r="C92" s="2">
        <v>32825416</v>
      </c>
      <c r="E92" s="2">
        <v>273251975552</v>
      </c>
      <c r="G92" s="2">
        <v>595499412140.09998</v>
      </c>
      <c r="I92" s="2">
        <v>0</v>
      </c>
      <c r="K92" s="2">
        <v>0</v>
      </c>
      <c r="M92" s="2">
        <v>0</v>
      </c>
      <c r="O92" s="2">
        <v>0</v>
      </c>
      <c r="Q92" s="2">
        <v>32825416</v>
      </c>
      <c r="S92" s="2">
        <v>18300</v>
      </c>
      <c r="U92" s="2">
        <v>273251975552</v>
      </c>
      <c r="W92" s="2">
        <v>597130917378.83997</v>
      </c>
      <c r="Y92" s="5">
        <v>1.3339329274928629E-2</v>
      </c>
    </row>
    <row r="93" spans="1:25">
      <c r="A93" s="1" t="s">
        <v>99</v>
      </c>
      <c r="C93" s="2">
        <v>16413684</v>
      </c>
      <c r="E93" s="2">
        <v>345336884347</v>
      </c>
      <c r="G93" s="2">
        <v>496333406889.68402</v>
      </c>
      <c r="I93" s="2">
        <v>0</v>
      </c>
      <c r="K93" s="2">
        <v>0</v>
      </c>
      <c r="M93" s="2">
        <v>0</v>
      </c>
      <c r="O93" s="2">
        <v>0</v>
      </c>
      <c r="Q93" s="2">
        <v>16413684</v>
      </c>
      <c r="S93" s="2">
        <v>28480</v>
      </c>
      <c r="U93" s="2">
        <v>345336884347</v>
      </c>
      <c r="W93" s="2">
        <v>464680323084.09601</v>
      </c>
      <c r="Y93" s="5">
        <v>1.0380510633091911E-2</v>
      </c>
    </row>
    <row r="94" spans="1:25">
      <c r="A94" s="1" t="s">
        <v>100</v>
      </c>
      <c r="C94" s="2">
        <v>16344556</v>
      </c>
      <c r="E94" s="2">
        <v>155481566560</v>
      </c>
      <c r="G94" s="2">
        <v>170596711863.89999</v>
      </c>
      <c r="I94" s="2">
        <v>0</v>
      </c>
      <c r="K94" s="2">
        <v>0</v>
      </c>
      <c r="M94" s="2">
        <v>0</v>
      </c>
      <c r="O94" s="2">
        <v>0</v>
      </c>
      <c r="Q94" s="2">
        <v>16344556</v>
      </c>
      <c r="S94" s="2">
        <v>10960</v>
      </c>
      <c r="U94" s="2">
        <v>155481566560</v>
      </c>
      <c r="W94" s="2">
        <v>178070472574.12799</v>
      </c>
      <c r="Y94" s="5">
        <v>3.9779227614527369E-3</v>
      </c>
    </row>
    <row r="95" spans="1:25">
      <c r="A95" s="1" t="s">
        <v>101</v>
      </c>
      <c r="C95" s="2">
        <v>8441034</v>
      </c>
      <c r="E95" s="2">
        <v>34788733034</v>
      </c>
      <c r="G95" s="2">
        <v>32698985976.4869</v>
      </c>
      <c r="I95" s="2">
        <v>0</v>
      </c>
      <c r="K95" s="2">
        <v>0</v>
      </c>
      <c r="M95" s="2">
        <v>0</v>
      </c>
      <c r="O95" s="2">
        <v>0</v>
      </c>
      <c r="Q95" s="2">
        <v>8441034</v>
      </c>
      <c r="S95" s="2">
        <v>4000</v>
      </c>
      <c r="U95" s="2">
        <v>34788733034</v>
      </c>
      <c r="W95" s="2">
        <v>33563239390.799999</v>
      </c>
      <c r="Y95" s="5">
        <v>7.4977042510611315E-4</v>
      </c>
    </row>
    <row r="96" spans="1:25">
      <c r="A96" s="1" t="s">
        <v>102</v>
      </c>
      <c r="C96" s="2">
        <v>0</v>
      </c>
      <c r="E96" s="2">
        <v>0</v>
      </c>
      <c r="G96" s="2">
        <v>0</v>
      </c>
      <c r="I96" s="2">
        <v>6818000</v>
      </c>
      <c r="K96" s="2">
        <v>6339809068</v>
      </c>
      <c r="M96" s="2">
        <v>0</v>
      </c>
      <c r="O96" s="2">
        <v>0</v>
      </c>
      <c r="Q96" s="2">
        <v>6818000</v>
      </c>
      <c r="S96" s="2">
        <v>980</v>
      </c>
      <c r="U96" s="2">
        <v>6339809068</v>
      </c>
      <c r="W96" s="2">
        <v>6679919477.6999998</v>
      </c>
      <c r="Y96" s="5">
        <v>1.492229640933463E-4</v>
      </c>
    </row>
    <row r="97" spans="1:25">
      <c r="A97" s="1" t="s">
        <v>103</v>
      </c>
      <c r="C97" s="2">
        <v>0</v>
      </c>
      <c r="E97" s="2">
        <v>0</v>
      </c>
      <c r="G97" s="2">
        <v>0</v>
      </c>
      <c r="I97" s="2">
        <v>1854000</v>
      </c>
      <c r="K97" s="2">
        <v>828013151</v>
      </c>
      <c r="M97" s="2">
        <v>0</v>
      </c>
      <c r="O97" s="2">
        <v>0</v>
      </c>
      <c r="Q97" s="2">
        <v>1854000</v>
      </c>
      <c r="S97" s="2">
        <v>460</v>
      </c>
      <c r="U97" s="2">
        <v>828013151</v>
      </c>
      <c r="W97" s="2">
        <v>852620393.70000005</v>
      </c>
      <c r="Y97" s="5">
        <v>1.9046717976031252E-5</v>
      </c>
    </row>
    <row r="98" spans="1:25">
      <c r="A98" s="1" t="s">
        <v>104</v>
      </c>
      <c r="C98" s="2">
        <v>0</v>
      </c>
      <c r="E98" s="2">
        <v>0</v>
      </c>
      <c r="G98" s="2">
        <v>0</v>
      </c>
      <c r="I98" s="2">
        <v>41500000</v>
      </c>
      <c r="K98" s="2">
        <v>201000843112</v>
      </c>
      <c r="M98" s="2">
        <v>0</v>
      </c>
      <c r="O98" s="2">
        <v>0</v>
      </c>
      <c r="Q98" s="2">
        <v>41500000</v>
      </c>
      <c r="S98" s="2">
        <v>4839</v>
      </c>
      <c r="U98" s="2">
        <v>201000843112</v>
      </c>
      <c r="W98" s="2">
        <v>199623629925</v>
      </c>
      <c r="Y98" s="5">
        <v>4.4593995271838731E-3</v>
      </c>
    </row>
    <row r="99" spans="1:25">
      <c r="A99" s="1" t="s">
        <v>105</v>
      </c>
      <c r="C99" s="2">
        <v>0</v>
      </c>
      <c r="E99" s="2">
        <v>0</v>
      </c>
      <c r="G99" s="2">
        <v>0</v>
      </c>
      <c r="I99" s="2">
        <v>885000</v>
      </c>
      <c r="K99" s="2">
        <v>6024350145</v>
      </c>
      <c r="M99" s="2">
        <v>0</v>
      </c>
      <c r="O99" s="2">
        <v>0</v>
      </c>
      <c r="Q99" s="2">
        <v>885000</v>
      </c>
      <c r="S99" s="2">
        <v>6900</v>
      </c>
      <c r="U99" s="2">
        <v>6024350145</v>
      </c>
      <c r="W99" s="2">
        <v>6070166325</v>
      </c>
      <c r="Y99" s="5">
        <v>1.3560166624463542E-4</v>
      </c>
    </row>
    <row r="100" spans="1:25">
      <c r="A100" s="1" t="s">
        <v>106</v>
      </c>
      <c r="C100" s="2">
        <v>0</v>
      </c>
      <c r="E100" s="2">
        <v>0</v>
      </c>
      <c r="G100" s="2">
        <v>0</v>
      </c>
      <c r="I100" s="2">
        <v>2718000</v>
      </c>
      <c r="K100" s="2">
        <v>1518365851</v>
      </c>
      <c r="M100" s="2">
        <v>0</v>
      </c>
      <c r="O100" s="2">
        <v>0</v>
      </c>
      <c r="Q100" s="2">
        <v>0</v>
      </c>
      <c r="S100" s="2">
        <v>0</v>
      </c>
      <c r="U100" s="2">
        <v>0</v>
      </c>
      <c r="W100" s="2">
        <v>0</v>
      </c>
      <c r="Y100" s="5">
        <v>0</v>
      </c>
    </row>
    <row r="101" spans="1:25">
      <c r="A101" s="1" t="s">
        <v>107</v>
      </c>
      <c r="C101" s="2">
        <v>0</v>
      </c>
      <c r="E101" s="2">
        <v>0</v>
      </c>
      <c r="G101" s="2">
        <v>0</v>
      </c>
      <c r="I101" s="2">
        <v>70913</v>
      </c>
      <c r="K101" s="2">
        <v>229997637460</v>
      </c>
      <c r="M101" s="2">
        <v>0</v>
      </c>
      <c r="O101" s="2">
        <v>0</v>
      </c>
      <c r="Q101" s="2">
        <v>70913</v>
      </c>
      <c r="S101" s="2">
        <v>3226550</v>
      </c>
      <c r="U101" s="2">
        <v>229997637460</v>
      </c>
      <c r="W101" s="2">
        <v>228255209733.64001</v>
      </c>
      <c r="Y101" s="5">
        <v>5.0990014295696114E-3</v>
      </c>
    </row>
    <row r="102" spans="1:25">
      <c r="A102" s="1" t="s">
        <v>108</v>
      </c>
      <c r="C102" s="2">
        <v>0</v>
      </c>
      <c r="E102" s="2">
        <v>0</v>
      </c>
      <c r="G102" s="2">
        <v>0</v>
      </c>
      <c r="I102" s="2">
        <v>1068000</v>
      </c>
      <c r="K102" s="2">
        <v>4627924373</v>
      </c>
      <c r="M102" s="2">
        <v>0</v>
      </c>
      <c r="O102" s="2">
        <v>0</v>
      </c>
      <c r="Q102" s="2">
        <v>1068000</v>
      </c>
      <c r="S102" s="2">
        <v>4194</v>
      </c>
      <c r="U102" s="2">
        <v>4627924373</v>
      </c>
      <c r="W102" s="2">
        <v>4452540807.6000004</v>
      </c>
      <c r="Y102" s="5">
        <v>9.9465470994782791E-5</v>
      </c>
    </row>
    <row r="103" spans="1:25">
      <c r="A103" s="1" t="s">
        <v>109</v>
      </c>
      <c r="C103" s="2">
        <v>0</v>
      </c>
      <c r="E103" s="2">
        <v>0</v>
      </c>
      <c r="G103" s="2">
        <v>0</v>
      </c>
      <c r="I103" s="2">
        <v>8277</v>
      </c>
      <c r="K103" s="2">
        <v>36452592</v>
      </c>
      <c r="M103" s="2">
        <v>0</v>
      </c>
      <c r="O103" s="2">
        <v>0</v>
      </c>
      <c r="Q103" s="2">
        <v>8277</v>
      </c>
      <c r="S103" s="2">
        <v>4747</v>
      </c>
      <c r="U103" s="2">
        <v>36452592</v>
      </c>
      <c r="W103" s="2">
        <v>39057138.031949997</v>
      </c>
      <c r="Y103" s="5">
        <v>8.7249882660820511E-7</v>
      </c>
    </row>
    <row r="104" spans="1:25">
      <c r="A104" s="1" t="s">
        <v>110</v>
      </c>
      <c r="C104" s="2">
        <v>0</v>
      </c>
      <c r="E104" s="2">
        <v>0</v>
      </c>
      <c r="G104" s="2">
        <v>0</v>
      </c>
      <c r="I104" s="2">
        <v>8701744</v>
      </c>
      <c r="K104" s="2">
        <v>201118405949</v>
      </c>
      <c r="M104" s="2">
        <v>0</v>
      </c>
      <c r="O104" s="2">
        <v>0</v>
      </c>
      <c r="Q104" s="2">
        <v>8701744</v>
      </c>
      <c r="S104" s="2">
        <v>24620</v>
      </c>
      <c r="U104" s="2">
        <v>201118405949</v>
      </c>
      <c r="W104" s="2">
        <v>212962227503.18399</v>
      </c>
      <c r="Y104" s="5">
        <v>4.7573709434726033E-3</v>
      </c>
    </row>
    <row r="105" spans="1:25">
      <c r="A105" s="1" t="s">
        <v>111</v>
      </c>
      <c r="C105" s="2">
        <v>0</v>
      </c>
      <c r="E105" s="2">
        <v>0</v>
      </c>
      <c r="G105" s="2">
        <v>0</v>
      </c>
      <c r="I105" s="2">
        <v>6000000</v>
      </c>
      <c r="K105" s="2">
        <v>596217472</v>
      </c>
      <c r="M105" s="2">
        <v>0</v>
      </c>
      <c r="O105" s="2">
        <v>0</v>
      </c>
      <c r="Q105" s="2">
        <v>0</v>
      </c>
      <c r="S105" s="2">
        <v>0</v>
      </c>
      <c r="U105" s="2">
        <v>0</v>
      </c>
      <c r="W105" s="2">
        <v>0</v>
      </c>
      <c r="Y105" s="5">
        <v>0</v>
      </c>
    </row>
    <row r="106" spans="1:25" ht="22.5" thickBot="1">
      <c r="E106" s="4">
        <f>SUM(E9:E105)</f>
        <v>37744344653467</v>
      </c>
      <c r="G106" s="4">
        <f>SUM(G9:G105)</f>
        <v>40496238513769.617</v>
      </c>
      <c r="K106" s="4">
        <f>SUM(K9:K105)</f>
        <v>2339962521774</v>
      </c>
      <c r="O106" s="4">
        <f>SUM(O9:O105)</f>
        <v>26193697474</v>
      </c>
      <c r="U106" s="4">
        <f>SUM(U9:U105)</f>
        <v>39959111457106</v>
      </c>
      <c r="W106" s="4">
        <f>SUM(W9:W105)</f>
        <v>43029508165683.773</v>
      </c>
      <c r="Y106" s="4">
        <f>SUM(W106:X106)</f>
        <v>43029508165683.773</v>
      </c>
    </row>
    <row r="107" spans="1:25" ht="22.5" thickTop="1"/>
    <row r="108" spans="1:25">
      <c r="Y108" s="2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10" workbookViewId="0">
      <selection activeCell="I27" sqref="I27"/>
    </sheetView>
  </sheetViews>
  <sheetFormatPr defaultRowHeight="21.75"/>
  <cols>
    <col min="1" max="1" width="31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>
      <c r="A6" s="12" t="s">
        <v>158</v>
      </c>
      <c r="C6" s="14" t="s">
        <v>156</v>
      </c>
      <c r="D6" s="14" t="s">
        <v>156</v>
      </c>
      <c r="E6" s="14" t="s">
        <v>156</v>
      </c>
      <c r="F6" s="14" t="s">
        <v>156</v>
      </c>
      <c r="G6" s="14" t="s">
        <v>156</v>
      </c>
      <c r="H6" s="14" t="s">
        <v>156</v>
      </c>
      <c r="I6" s="14" t="s">
        <v>156</v>
      </c>
      <c r="K6" s="14" t="s">
        <v>157</v>
      </c>
      <c r="L6" s="14" t="s">
        <v>157</v>
      </c>
      <c r="M6" s="14" t="s">
        <v>157</v>
      </c>
      <c r="N6" s="14" t="s">
        <v>157</v>
      </c>
      <c r="O6" s="14" t="s">
        <v>157</v>
      </c>
      <c r="P6" s="14" t="s">
        <v>157</v>
      </c>
      <c r="Q6" s="14" t="s">
        <v>157</v>
      </c>
    </row>
    <row r="7" spans="1:17" ht="22.5">
      <c r="A7" s="14" t="s">
        <v>158</v>
      </c>
      <c r="C7" s="14" t="s">
        <v>199</v>
      </c>
      <c r="E7" s="14" t="s">
        <v>196</v>
      </c>
      <c r="G7" s="14" t="s">
        <v>197</v>
      </c>
      <c r="I7" s="14" t="s">
        <v>200</v>
      </c>
      <c r="K7" s="14" t="s">
        <v>199</v>
      </c>
      <c r="M7" s="14" t="s">
        <v>196</v>
      </c>
      <c r="O7" s="14" t="s">
        <v>197</v>
      </c>
      <c r="Q7" s="14" t="s">
        <v>200</v>
      </c>
    </row>
    <row r="8" spans="1:17">
      <c r="A8" s="1" t="s">
        <v>121</v>
      </c>
      <c r="C8" s="2">
        <v>0</v>
      </c>
      <c r="E8" s="2">
        <v>0</v>
      </c>
      <c r="G8" s="2">
        <v>16951152253</v>
      </c>
      <c r="I8" s="2">
        <f>C8+E8+G8</f>
        <v>16951152253</v>
      </c>
      <c r="K8" s="2">
        <v>0</v>
      </c>
      <c r="M8" s="2">
        <v>0</v>
      </c>
      <c r="O8" s="2">
        <v>16951152253</v>
      </c>
      <c r="Q8" s="2">
        <f>K8+M8+O8</f>
        <v>16951152253</v>
      </c>
    </row>
    <row r="9" spans="1:17">
      <c r="A9" s="1" t="s">
        <v>132</v>
      </c>
      <c r="C9" s="2">
        <v>0</v>
      </c>
      <c r="E9" s="2">
        <v>0</v>
      </c>
      <c r="G9" s="2">
        <v>2074252865</v>
      </c>
      <c r="I9" s="2">
        <f t="shared" ref="I9:I26" si="0">C9+E9+G9</f>
        <v>2074252865</v>
      </c>
      <c r="K9" s="2">
        <v>0</v>
      </c>
      <c r="M9" s="2">
        <v>0</v>
      </c>
      <c r="O9" s="2">
        <v>2074252865</v>
      </c>
      <c r="Q9" s="2">
        <f t="shared" ref="Q9:Q26" si="1">K9+M9+O9</f>
        <v>2074252865</v>
      </c>
    </row>
    <row r="10" spans="1:17">
      <c r="A10" s="1" t="s">
        <v>134</v>
      </c>
      <c r="C10" s="2">
        <v>0</v>
      </c>
      <c r="E10" s="2">
        <v>0</v>
      </c>
      <c r="G10" s="2">
        <v>49497278803</v>
      </c>
      <c r="I10" s="2">
        <f t="shared" si="0"/>
        <v>49497278803</v>
      </c>
      <c r="K10" s="2">
        <v>0</v>
      </c>
      <c r="M10" s="2">
        <v>0</v>
      </c>
      <c r="O10" s="2">
        <v>52742772547</v>
      </c>
      <c r="Q10" s="2">
        <f t="shared" si="1"/>
        <v>52742772547</v>
      </c>
    </row>
    <row r="11" spans="1:17">
      <c r="A11" s="1" t="s">
        <v>130</v>
      </c>
      <c r="C11" s="2">
        <v>0</v>
      </c>
      <c r="E11" s="2">
        <v>0</v>
      </c>
      <c r="G11" s="2">
        <v>22158554842</v>
      </c>
      <c r="I11" s="2">
        <f t="shared" si="0"/>
        <v>22158554842</v>
      </c>
      <c r="K11" s="2">
        <v>0</v>
      </c>
      <c r="M11" s="2">
        <v>0</v>
      </c>
      <c r="O11" s="2">
        <v>22158554842</v>
      </c>
      <c r="Q11" s="2">
        <f t="shared" si="1"/>
        <v>22158554842</v>
      </c>
    </row>
    <row r="12" spans="1:17">
      <c r="A12" s="1" t="s">
        <v>128</v>
      </c>
      <c r="C12" s="2">
        <v>0</v>
      </c>
      <c r="E12" s="2">
        <v>0</v>
      </c>
      <c r="G12" s="2">
        <v>13256704077</v>
      </c>
      <c r="I12" s="2">
        <f t="shared" si="0"/>
        <v>13256704077</v>
      </c>
      <c r="K12" s="2">
        <v>0</v>
      </c>
      <c r="M12" s="2">
        <v>0</v>
      </c>
      <c r="O12" s="2">
        <v>15995613963</v>
      </c>
      <c r="Q12" s="2">
        <f t="shared" si="1"/>
        <v>15995613963</v>
      </c>
    </row>
    <row r="13" spans="1:17">
      <c r="A13" s="1" t="s">
        <v>133</v>
      </c>
      <c r="C13" s="2">
        <v>0</v>
      </c>
      <c r="E13" s="2">
        <v>0</v>
      </c>
      <c r="G13" s="2">
        <v>7888049425</v>
      </c>
      <c r="I13" s="2">
        <f t="shared" si="0"/>
        <v>7888049425</v>
      </c>
      <c r="K13" s="2">
        <v>0</v>
      </c>
      <c r="M13" s="2">
        <v>0</v>
      </c>
      <c r="O13" s="2">
        <v>7888049425</v>
      </c>
      <c r="Q13" s="2">
        <f t="shared" si="1"/>
        <v>7888049425</v>
      </c>
    </row>
    <row r="14" spans="1:17">
      <c r="A14" s="1" t="s">
        <v>135</v>
      </c>
      <c r="C14" s="2">
        <v>4903041653</v>
      </c>
      <c r="E14" s="2">
        <v>0</v>
      </c>
      <c r="G14" s="2">
        <v>170018959</v>
      </c>
      <c r="I14" s="2">
        <f t="shared" si="0"/>
        <v>5073060612</v>
      </c>
      <c r="K14" s="2">
        <v>4903041653</v>
      </c>
      <c r="M14" s="2">
        <v>0</v>
      </c>
      <c r="O14" s="2">
        <v>170018959</v>
      </c>
      <c r="Q14" s="2">
        <f t="shared" si="1"/>
        <v>5073060612</v>
      </c>
    </row>
    <row r="15" spans="1:17">
      <c r="A15" s="1" t="s">
        <v>184</v>
      </c>
      <c r="C15" s="2">
        <v>0</v>
      </c>
      <c r="E15" s="2">
        <v>0</v>
      </c>
      <c r="G15" s="2">
        <v>0</v>
      </c>
      <c r="I15" s="2">
        <f t="shared" si="0"/>
        <v>0</v>
      </c>
      <c r="K15" s="2">
        <v>0</v>
      </c>
      <c r="M15" s="2">
        <v>0</v>
      </c>
      <c r="O15" s="2">
        <v>617275347</v>
      </c>
      <c r="Q15" s="2">
        <f t="shared" si="1"/>
        <v>617275347</v>
      </c>
    </row>
    <row r="16" spans="1:17">
      <c r="A16" s="1" t="s">
        <v>185</v>
      </c>
      <c r="C16" s="2">
        <v>0</v>
      </c>
      <c r="E16" s="2">
        <v>0</v>
      </c>
      <c r="G16" s="2">
        <v>0</v>
      </c>
      <c r="I16" s="2">
        <f t="shared" si="0"/>
        <v>0</v>
      </c>
      <c r="K16" s="2">
        <v>0</v>
      </c>
      <c r="M16" s="2">
        <v>0</v>
      </c>
      <c r="O16" s="2">
        <v>30074795624</v>
      </c>
      <c r="Q16" s="2">
        <f t="shared" si="1"/>
        <v>30074795624</v>
      </c>
    </row>
    <row r="17" spans="1:17">
      <c r="A17" s="1" t="s">
        <v>186</v>
      </c>
      <c r="C17" s="2">
        <v>0</v>
      </c>
      <c r="E17" s="2">
        <v>0</v>
      </c>
      <c r="G17" s="2">
        <v>0</v>
      </c>
      <c r="I17" s="2">
        <f t="shared" si="0"/>
        <v>0</v>
      </c>
      <c r="K17" s="2">
        <v>0</v>
      </c>
      <c r="M17" s="2">
        <v>0</v>
      </c>
      <c r="O17" s="2">
        <v>11343094360</v>
      </c>
      <c r="Q17" s="2">
        <f t="shared" si="1"/>
        <v>11343094360</v>
      </c>
    </row>
    <row r="18" spans="1:17">
      <c r="A18" s="1" t="s">
        <v>187</v>
      </c>
      <c r="C18" s="2">
        <v>0</v>
      </c>
      <c r="E18" s="2">
        <v>0</v>
      </c>
      <c r="G18" s="2">
        <v>0</v>
      </c>
      <c r="I18" s="2">
        <f t="shared" si="0"/>
        <v>0</v>
      </c>
      <c r="K18" s="2">
        <v>0</v>
      </c>
      <c r="M18" s="2">
        <v>0</v>
      </c>
      <c r="O18" s="2">
        <v>9819816464</v>
      </c>
      <c r="Q18" s="2">
        <f t="shared" si="1"/>
        <v>9819816464</v>
      </c>
    </row>
    <row r="19" spans="1:17">
      <c r="A19" s="1" t="s">
        <v>188</v>
      </c>
      <c r="C19" s="2">
        <v>0</v>
      </c>
      <c r="E19" s="2">
        <v>0</v>
      </c>
      <c r="G19" s="2">
        <v>0</v>
      </c>
      <c r="I19" s="2">
        <f t="shared" si="0"/>
        <v>0</v>
      </c>
      <c r="K19" s="2">
        <v>0</v>
      </c>
      <c r="M19" s="2">
        <v>0</v>
      </c>
      <c r="O19" s="2">
        <v>182368382</v>
      </c>
      <c r="Q19" s="2">
        <f t="shared" si="1"/>
        <v>182368382</v>
      </c>
    </row>
    <row r="20" spans="1:17">
      <c r="A20" s="1" t="s">
        <v>189</v>
      </c>
      <c r="C20" s="2">
        <v>0</v>
      </c>
      <c r="E20" s="2">
        <v>0</v>
      </c>
      <c r="G20" s="2">
        <v>0</v>
      </c>
      <c r="I20" s="2">
        <f t="shared" si="0"/>
        <v>0</v>
      </c>
      <c r="K20" s="2">
        <v>0</v>
      </c>
      <c r="M20" s="2">
        <v>0</v>
      </c>
      <c r="O20" s="2">
        <v>1563218402</v>
      </c>
      <c r="Q20" s="2">
        <f t="shared" si="1"/>
        <v>1563218402</v>
      </c>
    </row>
    <row r="21" spans="1:17">
      <c r="A21" s="1" t="s">
        <v>190</v>
      </c>
      <c r="C21" s="2">
        <v>0</v>
      </c>
      <c r="E21" s="2">
        <v>0</v>
      </c>
      <c r="G21" s="2">
        <v>0</v>
      </c>
      <c r="I21" s="2">
        <f t="shared" si="0"/>
        <v>0</v>
      </c>
      <c r="K21" s="2">
        <v>0</v>
      </c>
      <c r="M21" s="2">
        <v>0</v>
      </c>
      <c r="O21" s="2">
        <v>2921269083</v>
      </c>
      <c r="Q21" s="2">
        <f t="shared" si="1"/>
        <v>2921269083</v>
      </c>
    </row>
    <row r="22" spans="1:17">
      <c r="A22" s="1" t="s">
        <v>191</v>
      </c>
      <c r="C22" s="2">
        <v>0</v>
      </c>
      <c r="E22" s="2">
        <v>0</v>
      </c>
      <c r="G22" s="2">
        <v>0</v>
      </c>
      <c r="I22" s="2">
        <f t="shared" si="0"/>
        <v>0</v>
      </c>
      <c r="K22" s="2">
        <v>0</v>
      </c>
      <c r="M22" s="2">
        <v>0</v>
      </c>
      <c r="O22" s="2">
        <v>914580540</v>
      </c>
      <c r="Q22" s="2">
        <f t="shared" si="1"/>
        <v>914580540</v>
      </c>
    </row>
    <row r="23" spans="1:17">
      <c r="A23" s="1" t="s">
        <v>192</v>
      </c>
      <c r="C23" s="2">
        <v>0</v>
      </c>
      <c r="E23" s="2">
        <v>0</v>
      </c>
      <c r="G23" s="2">
        <v>0</v>
      </c>
      <c r="I23" s="2">
        <f t="shared" si="0"/>
        <v>0</v>
      </c>
      <c r="K23" s="2">
        <v>0</v>
      </c>
      <c r="M23" s="2">
        <v>0</v>
      </c>
      <c r="O23" s="2">
        <v>2673633847</v>
      </c>
      <c r="Q23" s="2">
        <f t="shared" si="1"/>
        <v>2673633847</v>
      </c>
    </row>
    <row r="24" spans="1:17">
      <c r="A24" s="1" t="s">
        <v>193</v>
      </c>
      <c r="C24" s="2">
        <v>0</v>
      </c>
      <c r="E24" s="2">
        <v>0</v>
      </c>
      <c r="G24" s="2">
        <v>0</v>
      </c>
      <c r="I24" s="2">
        <f t="shared" si="0"/>
        <v>0</v>
      </c>
      <c r="K24" s="2">
        <v>0</v>
      </c>
      <c r="M24" s="2">
        <v>0</v>
      </c>
      <c r="O24" s="2">
        <v>2763277350</v>
      </c>
      <c r="Q24" s="2">
        <f t="shared" si="1"/>
        <v>2763277350</v>
      </c>
    </row>
    <row r="25" spans="1:17">
      <c r="A25" s="1" t="s">
        <v>194</v>
      </c>
      <c r="C25" s="2">
        <v>0</v>
      </c>
      <c r="E25" s="2">
        <v>0</v>
      </c>
      <c r="G25" s="2">
        <v>0</v>
      </c>
      <c r="I25" s="2">
        <f t="shared" si="0"/>
        <v>0</v>
      </c>
      <c r="K25" s="2">
        <v>0</v>
      </c>
      <c r="M25" s="2">
        <v>0</v>
      </c>
      <c r="O25" s="2">
        <v>8360520</v>
      </c>
      <c r="Q25" s="2">
        <f t="shared" si="1"/>
        <v>8360520</v>
      </c>
    </row>
    <row r="26" spans="1:17">
      <c r="A26" s="1" t="s">
        <v>125</v>
      </c>
      <c r="C26" s="2">
        <v>0</v>
      </c>
      <c r="E26" s="2">
        <v>875270249</v>
      </c>
      <c r="G26" s="2">
        <v>0</v>
      </c>
      <c r="I26" s="2">
        <f t="shared" si="0"/>
        <v>875270249</v>
      </c>
      <c r="K26" s="2">
        <v>0</v>
      </c>
      <c r="M26" s="2">
        <v>1987284405</v>
      </c>
      <c r="O26" s="2">
        <v>0</v>
      </c>
      <c r="Q26" s="2">
        <f t="shared" si="1"/>
        <v>1987284405</v>
      </c>
    </row>
    <row r="27" spans="1:17" ht="22.5" thickBot="1">
      <c r="C27" s="4">
        <f>SUM(C8:C26)</f>
        <v>4903041653</v>
      </c>
      <c r="E27" s="4">
        <f>SUM(E8:E26)</f>
        <v>875270249</v>
      </c>
      <c r="G27" s="4">
        <f>SUM(G8:G26)</f>
        <v>111996011224</v>
      </c>
      <c r="I27" s="4">
        <f>SUM(I8:I26)</f>
        <v>117774323126</v>
      </c>
      <c r="K27" s="4">
        <f>SUM(K8:K26)</f>
        <v>4903041653</v>
      </c>
      <c r="M27" s="4">
        <f>SUM(M8:M26)</f>
        <v>1987284405</v>
      </c>
      <c r="O27" s="4">
        <f>SUM(O8:O26)</f>
        <v>180862104773</v>
      </c>
      <c r="Q27" s="4">
        <f>SUM(Q8:Q26)</f>
        <v>187752430831</v>
      </c>
    </row>
    <row r="28" spans="1:17" ht="22.5" thickTop="1"/>
  </sheetData>
  <mergeCells count="14">
    <mergeCell ref="A2:Q2"/>
    <mergeCell ref="K7"/>
    <mergeCell ref="M7"/>
    <mergeCell ref="O7"/>
    <mergeCell ref="A4:Q4"/>
    <mergeCell ref="A3:Q3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0" sqref="E10"/>
    </sheetView>
  </sheetViews>
  <sheetFormatPr defaultRowHeight="21.75"/>
  <cols>
    <col min="1" max="1" width="18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>
      <c r="A6" s="14" t="s">
        <v>201</v>
      </c>
      <c r="B6" s="14" t="s">
        <v>201</v>
      </c>
      <c r="C6" s="14" t="s">
        <v>201</v>
      </c>
      <c r="E6" s="14" t="s">
        <v>156</v>
      </c>
      <c r="F6" s="14" t="s">
        <v>156</v>
      </c>
      <c r="G6" s="14" t="s">
        <v>156</v>
      </c>
      <c r="I6" s="14" t="s">
        <v>157</v>
      </c>
      <c r="J6" s="14" t="s">
        <v>157</v>
      </c>
      <c r="K6" s="14" t="s">
        <v>157</v>
      </c>
    </row>
    <row r="7" spans="1:11" ht="22.5">
      <c r="A7" s="14" t="s">
        <v>202</v>
      </c>
      <c r="C7" s="14" t="s">
        <v>141</v>
      </c>
      <c r="E7" s="14" t="s">
        <v>203</v>
      </c>
      <c r="G7" s="14" t="s">
        <v>204</v>
      </c>
      <c r="I7" s="14" t="s">
        <v>203</v>
      </c>
      <c r="K7" s="14" t="s">
        <v>204</v>
      </c>
    </row>
    <row r="8" spans="1:11">
      <c r="A8" s="1" t="s">
        <v>147</v>
      </c>
      <c r="C8" s="1" t="s">
        <v>148</v>
      </c>
      <c r="E8" s="2">
        <v>9336662777</v>
      </c>
      <c r="G8" s="5">
        <f>E8/$E$10</f>
        <v>0.75635708084197772</v>
      </c>
      <c r="I8" s="2">
        <v>60029317124</v>
      </c>
      <c r="K8" s="5">
        <f>I8/$I$10</f>
        <v>0.94906733446484493</v>
      </c>
    </row>
    <row r="9" spans="1:11">
      <c r="A9" s="1" t="s">
        <v>151</v>
      </c>
      <c r="C9" s="1" t="s">
        <v>152</v>
      </c>
      <c r="E9" s="2">
        <v>3007589711</v>
      </c>
      <c r="G9" s="5">
        <f>E9/$E$10</f>
        <v>0.24364291915802233</v>
      </c>
      <c r="I9" s="2">
        <v>3221534469</v>
      </c>
      <c r="K9" s="5">
        <f>I9/$I$10</f>
        <v>5.0932665535155082E-2</v>
      </c>
    </row>
    <row r="10" spans="1:11" ht="22.5" thickBot="1">
      <c r="E10" s="4">
        <f>SUM(E8:E9)</f>
        <v>12344252488</v>
      </c>
      <c r="G10" s="9">
        <f>SUM(G8:G9)</f>
        <v>1</v>
      </c>
      <c r="I10" s="4">
        <f>SUM(I8:I9)</f>
        <v>63250851593</v>
      </c>
      <c r="K10" s="9">
        <f>SUM(K8:K9)</f>
        <v>1</v>
      </c>
    </row>
    <row r="11" spans="1:11" ht="22.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0"/>
  <sheetViews>
    <sheetView rightToLeft="1" workbookViewId="0">
      <selection activeCell="C8" sqref="C8"/>
    </sheetView>
  </sheetViews>
  <sheetFormatPr defaultRowHeight="21.75"/>
  <cols>
    <col min="1" max="1" width="34.14062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1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>
      <c r="A2" s="12" t="s">
        <v>0</v>
      </c>
      <c r="B2" s="12"/>
      <c r="C2" s="12"/>
      <c r="D2" s="12"/>
      <c r="E2" s="12"/>
      <c r="F2" s="3"/>
      <c r="G2" s="3"/>
      <c r="H2" s="3"/>
      <c r="I2" s="3"/>
    </row>
    <row r="3" spans="1:9" ht="22.5">
      <c r="A3" s="12" t="s">
        <v>154</v>
      </c>
      <c r="B3" s="12"/>
      <c r="C3" s="12"/>
      <c r="D3" s="12"/>
      <c r="E3" s="12"/>
    </row>
    <row r="4" spans="1:9" ht="22.5">
      <c r="A4" s="12" t="s">
        <v>2</v>
      </c>
      <c r="B4" s="12"/>
      <c r="C4" s="12"/>
      <c r="D4" s="12"/>
      <c r="E4" s="12"/>
    </row>
    <row r="5" spans="1:9" ht="22.5">
      <c r="E5" s="8" t="s">
        <v>252</v>
      </c>
    </row>
    <row r="6" spans="1:9" ht="22.5">
      <c r="A6" s="12" t="s">
        <v>205</v>
      </c>
      <c r="C6" s="14" t="s">
        <v>156</v>
      </c>
      <c r="E6" s="14" t="s">
        <v>253</v>
      </c>
    </row>
    <row r="7" spans="1:9" ht="22.5">
      <c r="A7" s="14" t="s">
        <v>205</v>
      </c>
      <c r="C7" s="14" t="s">
        <v>144</v>
      </c>
      <c r="E7" s="14" t="s">
        <v>144</v>
      </c>
    </row>
    <row r="8" spans="1:9">
      <c r="A8" s="1" t="s">
        <v>206</v>
      </c>
      <c r="C8" s="2">
        <v>13652118494</v>
      </c>
      <c r="E8" s="2">
        <v>168114472048</v>
      </c>
    </row>
    <row r="9" spans="1:9" ht="22.5" thickBot="1">
      <c r="A9" s="1" t="s">
        <v>163</v>
      </c>
      <c r="C9" s="4">
        <v>13652118494</v>
      </c>
      <c r="E9" s="4">
        <v>168114472048</v>
      </c>
    </row>
    <row r="10" spans="1:9" ht="22.5" thickTop="1"/>
  </sheetData>
  <mergeCells count="8">
    <mergeCell ref="A2:E2"/>
    <mergeCell ref="E7"/>
    <mergeCell ref="E6"/>
    <mergeCell ref="A6:A7"/>
    <mergeCell ref="C7"/>
    <mergeCell ref="C6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J1" workbookViewId="0">
      <selection activeCell="S11" sqref="S11"/>
    </sheetView>
  </sheetViews>
  <sheetFormatPr defaultRowHeight="21.75"/>
  <cols>
    <col min="1" max="1" width="31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3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>
      <c r="A6" s="14" t="s">
        <v>113</v>
      </c>
      <c r="B6" s="14" t="s">
        <v>113</v>
      </c>
      <c r="C6" s="14" t="s">
        <v>113</v>
      </c>
      <c r="D6" s="14" t="s">
        <v>113</v>
      </c>
      <c r="E6" s="14" t="s">
        <v>113</v>
      </c>
      <c r="F6" s="14" t="s">
        <v>113</v>
      </c>
      <c r="G6" s="14" t="s">
        <v>113</v>
      </c>
      <c r="H6" s="14" t="s">
        <v>113</v>
      </c>
      <c r="I6" s="14" t="s">
        <v>113</v>
      </c>
      <c r="J6" s="14" t="s">
        <v>113</v>
      </c>
      <c r="K6" s="14" t="s">
        <v>113</v>
      </c>
      <c r="L6" s="14" t="s">
        <v>113</v>
      </c>
      <c r="M6" s="14" t="s">
        <v>113</v>
      </c>
      <c r="O6" s="14" t="s">
        <v>254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2.5">
      <c r="A7" s="13" t="s">
        <v>114</v>
      </c>
      <c r="C7" s="13" t="s">
        <v>115</v>
      </c>
      <c r="E7" s="13" t="s">
        <v>116</v>
      </c>
      <c r="G7" s="13" t="s">
        <v>117</v>
      </c>
      <c r="I7" s="13" t="s">
        <v>118</v>
      </c>
      <c r="K7" s="13" t="s">
        <v>119</v>
      </c>
      <c r="M7" s="13" t="s">
        <v>112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120</v>
      </c>
      <c r="AG7" s="13" t="s">
        <v>8</v>
      </c>
      <c r="AI7" s="13" t="s">
        <v>9</v>
      </c>
      <c r="AK7" s="13" t="s">
        <v>13</v>
      </c>
    </row>
    <row r="8" spans="1:37" ht="22.5">
      <c r="A8" s="14" t="s">
        <v>114</v>
      </c>
      <c r="C8" s="14" t="s">
        <v>115</v>
      </c>
      <c r="E8" s="14" t="s">
        <v>116</v>
      </c>
      <c r="G8" s="14" t="s">
        <v>117</v>
      </c>
      <c r="I8" s="14" t="s">
        <v>118</v>
      </c>
      <c r="K8" s="14" t="s">
        <v>119</v>
      </c>
      <c r="M8" s="14" t="s">
        <v>112</v>
      </c>
      <c r="O8" s="14" t="s">
        <v>7</v>
      </c>
      <c r="Q8" s="14" t="s">
        <v>8</v>
      </c>
      <c r="S8" s="14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4" t="s">
        <v>7</v>
      </c>
      <c r="AE8" s="14" t="s">
        <v>120</v>
      </c>
      <c r="AG8" s="14" t="s">
        <v>8</v>
      </c>
      <c r="AI8" s="14" t="s">
        <v>9</v>
      </c>
      <c r="AK8" s="14" t="s">
        <v>13</v>
      </c>
    </row>
    <row r="9" spans="1:37">
      <c r="A9" s="1" t="s">
        <v>121</v>
      </c>
      <c r="C9" s="1" t="s">
        <v>122</v>
      </c>
      <c r="E9" s="1" t="s">
        <v>122</v>
      </c>
      <c r="G9" s="1" t="s">
        <v>123</v>
      </c>
      <c r="I9" s="1" t="s">
        <v>124</v>
      </c>
      <c r="K9" s="2">
        <v>0</v>
      </c>
      <c r="M9" s="2">
        <v>0</v>
      </c>
      <c r="O9" s="2">
        <v>542800</v>
      </c>
      <c r="Q9" s="2">
        <v>525848847747</v>
      </c>
      <c r="S9" s="2">
        <v>539988109412</v>
      </c>
      <c r="U9" s="2">
        <v>0</v>
      </c>
      <c r="W9" s="2">
        <v>0</v>
      </c>
      <c r="Y9" s="2">
        <v>542800</v>
      </c>
      <c r="AA9" s="2">
        <v>542800000000</v>
      </c>
      <c r="AC9" s="2">
        <v>0</v>
      </c>
      <c r="AE9" s="2">
        <v>0</v>
      </c>
      <c r="AG9" s="2">
        <v>0</v>
      </c>
      <c r="AI9" s="2">
        <v>0</v>
      </c>
      <c r="AK9" s="5">
        <v>0</v>
      </c>
    </row>
    <row r="10" spans="1:37">
      <c r="A10" s="1" t="s">
        <v>125</v>
      </c>
      <c r="C10" s="1" t="s">
        <v>122</v>
      </c>
      <c r="E10" s="1" t="s">
        <v>122</v>
      </c>
      <c r="G10" s="1" t="s">
        <v>126</v>
      </c>
      <c r="I10" s="1" t="s">
        <v>127</v>
      </c>
      <c r="K10" s="2">
        <v>0</v>
      </c>
      <c r="M10" s="2">
        <v>0</v>
      </c>
      <c r="O10" s="2">
        <v>54646</v>
      </c>
      <c r="Q10" s="2">
        <v>52293676387</v>
      </c>
      <c r="S10" s="2">
        <v>53405690543</v>
      </c>
      <c r="U10" s="2">
        <v>0</v>
      </c>
      <c r="W10" s="2">
        <v>0</v>
      </c>
      <c r="Y10" s="2">
        <v>0</v>
      </c>
      <c r="AA10" s="2">
        <v>0</v>
      </c>
      <c r="AC10" s="2">
        <v>54646</v>
      </c>
      <c r="AE10" s="2">
        <v>993500</v>
      </c>
      <c r="AG10" s="2">
        <v>52293676387</v>
      </c>
      <c r="AI10" s="2">
        <v>54280960792</v>
      </c>
      <c r="AK10" s="5">
        <v>1.2125843567811834E-3</v>
      </c>
    </row>
    <row r="11" spans="1:37">
      <c r="A11" s="1" t="s">
        <v>128</v>
      </c>
      <c r="C11" s="1" t="s">
        <v>122</v>
      </c>
      <c r="E11" s="1" t="s">
        <v>122</v>
      </c>
      <c r="G11" s="1" t="s">
        <v>129</v>
      </c>
      <c r="I11" s="1" t="s">
        <v>6</v>
      </c>
      <c r="K11" s="2">
        <v>0</v>
      </c>
      <c r="M11" s="2">
        <v>0</v>
      </c>
      <c r="O11" s="2">
        <v>239528</v>
      </c>
      <c r="Q11" s="2">
        <v>224819930386</v>
      </c>
      <c r="S11" s="2">
        <v>235293605302</v>
      </c>
      <c r="U11" s="2">
        <v>0</v>
      </c>
      <c r="W11" s="2">
        <v>0</v>
      </c>
      <c r="Y11" s="2">
        <v>239528</v>
      </c>
      <c r="AA11" s="2">
        <v>238076634463</v>
      </c>
      <c r="AC11" s="2">
        <v>0</v>
      </c>
      <c r="AE11" s="2">
        <v>0</v>
      </c>
      <c r="AG11" s="2">
        <v>0</v>
      </c>
      <c r="AI11" s="2">
        <v>0</v>
      </c>
      <c r="AK11" s="5">
        <v>0</v>
      </c>
    </row>
    <row r="12" spans="1:37">
      <c r="A12" s="1" t="s">
        <v>130</v>
      </c>
      <c r="C12" s="1" t="s">
        <v>122</v>
      </c>
      <c r="E12" s="1" t="s">
        <v>122</v>
      </c>
      <c r="G12" s="1" t="s">
        <v>131</v>
      </c>
      <c r="I12" s="1" t="s">
        <v>6</v>
      </c>
      <c r="K12" s="2">
        <v>0</v>
      </c>
      <c r="M12" s="2">
        <v>0</v>
      </c>
      <c r="O12" s="2">
        <v>685000</v>
      </c>
      <c r="Q12" s="2">
        <v>658839281092</v>
      </c>
      <c r="S12" s="2">
        <v>671335848319</v>
      </c>
      <c r="U12" s="2">
        <v>0</v>
      </c>
      <c r="W12" s="2">
        <v>0</v>
      </c>
      <c r="Y12" s="2">
        <v>685000</v>
      </c>
      <c r="AA12" s="2">
        <v>680997835934</v>
      </c>
      <c r="AC12" s="2">
        <v>0</v>
      </c>
      <c r="AE12" s="2">
        <v>0</v>
      </c>
      <c r="AG12" s="2">
        <v>0</v>
      </c>
      <c r="AI12" s="2">
        <v>0</v>
      </c>
      <c r="AK12" s="5">
        <v>0</v>
      </c>
    </row>
    <row r="13" spans="1:37">
      <c r="A13" s="1" t="s">
        <v>132</v>
      </c>
      <c r="C13" s="1" t="s">
        <v>122</v>
      </c>
      <c r="E13" s="1" t="s">
        <v>122</v>
      </c>
      <c r="G13" s="1" t="s">
        <v>131</v>
      </c>
      <c r="I13" s="1">
        <v>10500000</v>
      </c>
      <c r="K13" s="2">
        <v>0</v>
      </c>
      <c r="M13" s="2">
        <v>0</v>
      </c>
      <c r="O13" s="2">
        <v>60000</v>
      </c>
      <c r="Q13" s="2">
        <v>57925747135</v>
      </c>
      <c r="S13" s="2">
        <v>58803139998</v>
      </c>
      <c r="U13" s="2">
        <v>0</v>
      </c>
      <c r="W13" s="2">
        <v>0</v>
      </c>
      <c r="Y13" s="2">
        <v>60000</v>
      </c>
      <c r="AA13" s="2">
        <v>60000000000</v>
      </c>
      <c r="AC13" s="2">
        <v>0</v>
      </c>
      <c r="AE13" s="2">
        <v>0</v>
      </c>
      <c r="AG13" s="2">
        <v>0</v>
      </c>
      <c r="AI13" s="2">
        <v>0</v>
      </c>
      <c r="AK13" s="5">
        <v>0</v>
      </c>
    </row>
    <row r="14" spans="1:37">
      <c r="A14" s="1" t="s">
        <v>133</v>
      </c>
      <c r="C14" s="1" t="s">
        <v>122</v>
      </c>
      <c r="E14" s="1" t="s">
        <v>122</v>
      </c>
      <c r="G14" s="1" t="s">
        <v>131</v>
      </c>
      <c r="I14" s="1" t="s">
        <v>6</v>
      </c>
      <c r="K14" s="2">
        <v>0</v>
      </c>
      <c r="M14" s="2">
        <v>0</v>
      </c>
      <c r="O14" s="2">
        <v>400000</v>
      </c>
      <c r="Q14" s="2">
        <v>392111950575</v>
      </c>
      <c r="S14" s="2">
        <v>392020933325</v>
      </c>
      <c r="U14" s="2">
        <v>0</v>
      </c>
      <c r="W14" s="2">
        <v>0</v>
      </c>
      <c r="Y14" s="2">
        <v>400000</v>
      </c>
      <c r="AA14" s="2">
        <v>400000000000</v>
      </c>
      <c r="AC14" s="2">
        <v>0</v>
      </c>
      <c r="AE14" s="2">
        <v>0</v>
      </c>
      <c r="AG14" s="2">
        <v>0</v>
      </c>
      <c r="AI14" s="2">
        <v>0</v>
      </c>
      <c r="AK14" s="5">
        <v>0</v>
      </c>
    </row>
    <row r="15" spans="1:37">
      <c r="A15" s="1" t="s">
        <v>134</v>
      </c>
      <c r="C15" s="1" t="s">
        <v>122</v>
      </c>
      <c r="E15" s="1" t="s">
        <v>122</v>
      </c>
      <c r="G15" s="1" t="s">
        <v>131</v>
      </c>
      <c r="I15" s="1" t="s">
        <v>6</v>
      </c>
      <c r="K15" s="2">
        <v>0</v>
      </c>
      <c r="M15" s="2">
        <v>0</v>
      </c>
      <c r="O15" s="2">
        <v>1330398</v>
      </c>
      <c r="Q15" s="2">
        <v>1277909614017</v>
      </c>
      <c r="S15" s="2">
        <v>1304272012762</v>
      </c>
      <c r="U15" s="2">
        <v>0</v>
      </c>
      <c r="W15" s="2">
        <v>0</v>
      </c>
      <c r="Y15" s="2">
        <v>1330398</v>
      </c>
      <c r="AA15" s="2">
        <v>1327406892820</v>
      </c>
      <c r="AC15" s="2">
        <v>0</v>
      </c>
      <c r="AE15" s="2">
        <v>0</v>
      </c>
      <c r="AG15" s="2">
        <v>0</v>
      </c>
      <c r="AI15" s="2">
        <v>0</v>
      </c>
      <c r="AK15" s="5">
        <v>0</v>
      </c>
    </row>
    <row r="16" spans="1:37">
      <c r="A16" s="1" t="s">
        <v>135</v>
      </c>
      <c r="C16" s="1" t="s">
        <v>122</v>
      </c>
      <c r="E16" s="1" t="s">
        <v>122</v>
      </c>
      <c r="G16" s="1" t="s">
        <v>136</v>
      </c>
      <c r="I16" s="1" t="s">
        <v>137</v>
      </c>
      <c r="K16" s="2">
        <v>20.5</v>
      </c>
      <c r="M16" s="2">
        <v>20.5</v>
      </c>
      <c r="O16" s="2">
        <v>415000</v>
      </c>
      <c r="Q16" s="2">
        <v>400038500000</v>
      </c>
      <c r="S16" s="2">
        <v>399945996646</v>
      </c>
      <c r="U16" s="2">
        <v>0</v>
      </c>
      <c r="W16" s="2">
        <v>0</v>
      </c>
      <c r="Y16" s="2">
        <v>415000</v>
      </c>
      <c r="AA16" s="2">
        <v>400208518959</v>
      </c>
      <c r="AC16" s="2">
        <v>0</v>
      </c>
      <c r="AE16" s="2">
        <v>0</v>
      </c>
      <c r="AG16" s="2">
        <v>0</v>
      </c>
      <c r="AI16" s="2">
        <v>0</v>
      </c>
      <c r="AK16" s="5">
        <v>0</v>
      </c>
    </row>
    <row r="17" spans="17:37" ht="22.5" thickBot="1">
      <c r="Q17" s="4">
        <f>SUM(Q9:Q16)</f>
        <v>3589787547339</v>
      </c>
      <c r="S17" s="4">
        <f>SUM(S9:S16)</f>
        <v>3655065336307</v>
      </c>
      <c r="W17" s="4">
        <f>SUM(W9:W16)</f>
        <v>0</v>
      </c>
      <c r="AA17" s="4">
        <f>SUM(AA9:AA16)</f>
        <v>3649489882176</v>
      </c>
      <c r="AG17" s="4">
        <f>SUM(AG9:AG16)</f>
        <v>52293676387</v>
      </c>
      <c r="AI17" s="4">
        <f>SUM(AI9:AI16)</f>
        <v>54280960792</v>
      </c>
      <c r="AK17" s="6">
        <f>SUM(AK9:AK16)</f>
        <v>1.2125843567811834E-3</v>
      </c>
    </row>
    <row r="18" spans="17:37" ht="22.5" thickTop="1"/>
    <row r="19" spans="17:37">
      <c r="AK19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10" sqref="K10"/>
    </sheetView>
  </sheetViews>
  <sheetFormatPr defaultRowHeight="21.75"/>
  <cols>
    <col min="1" max="1" width="18.710937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12" t="s">
        <v>139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H6" s="14" t="s">
        <v>140</v>
      </c>
      <c r="I6" s="14" t="s">
        <v>140</v>
      </c>
      <c r="K6" s="14" t="s">
        <v>254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2.5">
      <c r="A7" s="14" t="s">
        <v>139</v>
      </c>
      <c r="C7" s="15" t="s">
        <v>141</v>
      </c>
      <c r="E7" s="15" t="s">
        <v>142</v>
      </c>
      <c r="G7" s="15" t="s">
        <v>143</v>
      </c>
      <c r="I7" s="15" t="s">
        <v>119</v>
      </c>
      <c r="K7" s="15" t="s">
        <v>144</v>
      </c>
      <c r="M7" s="15" t="s">
        <v>145</v>
      </c>
      <c r="O7" s="15" t="s">
        <v>146</v>
      </c>
      <c r="Q7" s="15" t="s">
        <v>144</v>
      </c>
      <c r="S7" s="15" t="s">
        <v>138</v>
      </c>
    </row>
    <row r="8" spans="1:19">
      <c r="A8" s="1" t="s">
        <v>147</v>
      </c>
      <c r="C8" s="1" t="s">
        <v>148</v>
      </c>
      <c r="E8" s="1" t="s">
        <v>149</v>
      </c>
      <c r="G8" s="1" t="s">
        <v>150</v>
      </c>
      <c r="I8" s="2">
        <v>5</v>
      </c>
      <c r="K8" s="2">
        <v>27632714425</v>
      </c>
      <c r="M8" s="2">
        <v>557427188812</v>
      </c>
      <c r="O8" s="2">
        <v>576001982626</v>
      </c>
      <c r="Q8" s="2">
        <v>9057920611</v>
      </c>
      <c r="S8" s="5">
        <v>2.0234521787394782E-4</v>
      </c>
    </row>
    <row r="9" spans="1:19">
      <c r="A9" s="1" t="s">
        <v>151</v>
      </c>
      <c r="C9" s="1" t="s">
        <v>152</v>
      </c>
      <c r="E9" s="1" t="s">
        <v>149</v>
      </c>
      <c r="G9" s="1" t="s">
        <v>153</v>
      </c>
      <c r="I9" s="2">
        <v>5</v>
      </c>
      <c r="K9" s="2">
        <v>2315945177449</v>
      </c>
      <c r="M9" s="2">
        <v>5847560077193</v>
      </c>
      <c r="O9" s="2">
        <v>7162739699504</v>
      </c>
      <c r="Q9" s="2">
        <v>1000765555138</v>
      </c>
      <c r="S9" s="5">
        <v>2.2356138123933594E-2</v>
      </c>
    </row>
    <row r="10" spans="1:19" ht="22.5" thickBot="1">
      <c r="K10" s="4">
        <f>SUM(K8:K9)</f>
        <v>2343577891874</v>
      </c>
      <c r="M10" s="4">
        <f>SUM(M8:M9)</f>
        <v>6404987266005</v>
      </c>
      <c r="O10" s="4">
        <f>SUM(O8:O9)</f>
        <v>7738741682130</v>
      </c>
      <c r="Q10" s="4">
        <f>SUM(Q8:Q9)</f>
        <v>1009823475749</v>
      </c>
      <c r="S10" s="7">
        <f>SUM(S8:S9)</f>
        <v>2.2558483341807541E-2</v>
      </c>
    </row>
    <row r="11" spans="1:19" ht="22.5" thickTop="1"/>
    <row r="13" spans="1:19">
      <c r="S13" s="2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K16" sqref="K16"/>
    </sheetView>
  </sheetViews>
  <sheetFormatPr defaultRowHeight="21.75"/>
  <cols>
    <col min="1" max="1" width="22.425781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>
      <c r="A2" s="12" t="s">
        <v>0</v>
      </c>
      <c r="B2" s="12"/>
      <c r="C2" s="12"/>
      <c r="D2" s="12"/>
      <c r="E2" s="12"/>
      <c r="F2" s="12"/>
      <c r="G2" s="12"/>
      <c r="H2" s="3"/>
      <c r="I2" s="3"/>
    </row>
    <row r="3" spans="1:9" ht="22.5">
      <c r="A3" s="12" t="s">
        <v>154</v>
      </c>
      <c r="B3" s="12"/>
      <c r="C3" s="12"/>
      <c r="D3" s="12"/>
      <c r="E3" s="12"/>
      <c r="F3" s="12"/>
      <c r="G3" s="12"/>
    </row>
    <row r="4" spans="1:9" ht="22.5">
      <c r="A4" s="12" t="s">
        <v>2</v>
      </c>
      <c r="B4" s="12"/>
      <c r="C4" s="12"/>
      <c r="D4" s="12"/>
      <c r="E4" s="12"/>
      <c r="F4" s="12"/>
      <c r="G4" s="12"/>
    </row>
    <row r="6" spans="1:9" ht="22.5">
      <c r="A6" s="14" t="s">
        <v>158</v>
      </c>
      <c r="C6" s="14" t="s">
        <v>144</v>
      </c>
      <c r="E6" s="14" t="s">
        <v>198</v>
      </c>
      <c r="G6" s="14" t="s">
        <v>13</v>
      </c>
    </row>
    <row r="7" spans="1:9">
      <c r="A7" s="1" t="s">
        <v>207</v>
      </c>
      <c r="C7" s="2">
        <v>312610141811</v>
      </c>
      <c r="E7" s="5">
        <f>C7/$C$11</f>
        <v>0.68497648719518778</v>
      </c>
      <c r="G7" s="5">
        <v>6.9834093243801472E-3</v>
      </c>
    </row>
    <row r="8" spans="1:9">
      <c r="A8" s="1" t="s">
        <v>208</v>
      </c>
      <c r="C8" s="2">
        <v>117774323126</v>
      </c>
      <c r="E8" s="5">
        <f t="shared" ref="E8:E9" si="0">C8/$C$11</f>
        <v>0.25806150008214407</v>
      </c>
      <c r="G8" s="5">
        <v>2.6309648865708306E-3</v>
      </c>
    </row>
    <row r="9" spans="1:9">
      <c r="A9" s="1" t="s">
        <v>209</v>
      </c>
      <c r="C9" s="2">
        <v>12344252488</v>
      </c>
      <c r="E9" s="5">
        <f t="shared" si="0"/>
        <v>2.7048139440699257E-2</v>
      </c>
      <c r="G9" s="5">
        <v>2.7575870516485172E-4</v>
      </c>
    </row>
    <row r="10" spans="1:9">
      <c r="A10" s="1" t="s">
        <v>205</v>
      </c>
      <c r="C10" s="2">
        <v>13652118494</v>
      </c>
      <c r="E10" s="5">
        <f>C10/$C$11</f>
        <v>2.9913873281968886E-2</v>
      </c>
      <c r="G10" s="5">
        <v>3.0497517142672408E-4</v>
      </c>
    </row>
    <row r="11" spans="1:9" ht="22.5" thickBot="1">
      <c r="C11" s="4">
        <f>SUM(C7:C10)</f>
        <v>456380835919</v>
      </c>
      <c r="E11" s="9">
        <f>SUM(E7:E10)</f>
        <v>1</v>
      </c>
      <c r="G11" s="7">
        <f>SUM(G7:G10)</f>
        <v>1.0195108087542553E-2</v>
      </c>
    </row>
    <row r="12" spans="1:9" ht="22.5" thickTop="1"/>
    <row r="15" spans="1:9">
      <c r="G15" s="2"/>
    </row>
  </sheetData>
  <mergeCells count="7">
    <mergeCell ref="A2:G2"/>
    <mergeCell ref="A6"/>
    <mergeCell ref="C6"/>
    <mergeCell ref="E6"/>
    <mergeCell ref="G6"/>
    <mergeCell ref="A4:G4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9" sqref="S9:S10"/>
    </sheetView>
  </sheetViews>
  <sheetFormatPr defaultRowHeight="21.75"/>
  <cols>
    <col min="1" max="1" width="31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14" t="s">
        <v>155</v>
      </c>
      <c r="B6" s="14" t="s">
        <v>155</v>
      </c>
      <c r="C6" s="14" t="s">
        <v>155</v>
      </c>
      <c r="D6" s="14" t="s">
        <v>155</v>
      </c>
      <c r="E6" s="14" t="s">
        <v>155</v>
      </c>
      <c r="F6" s="14" t="s">
        <v>155</v>
      </c>
      <c r="G6" s="14" t="s">
        <v>155</v>
      </c>
      <c r="I6" s="14" t="s">
        <v>156</v>
      </c>
      <c r="J6" s="14" t="s">
        <v>156</v>
      </c>
      <c r="K6" s="14" t="s">
        <v>156</v>
      </c>
      <c r="L6" s="14" t="s">
        <v>156</v>
      </c>
      <c r="M6" s="14" t="s">
        <v>156</v>
      </c>
      <c r="O6" s="14" t="s">
        <v>157</v>
      </c>
      <c r="P6" s="14" t="s">
        <v>157</v>
      </c>
      <c r="Q6" s="14" t="s">
        <v>157</v>
      </c>
      <c r="R6" s="14" t="s">
        <v>157</v>
      </c>
      <c r="S6" s="14" t="s">
        <v>157</v>
      </c>
    </row>
    <row r="7" spans="1:19" ht="22.5">
      <c r="A7" s="15" t="s">
        <v>158</v>
      </c>
      <c r="C7" s="15" t="s">
        <v>159</v>
      </c>
      <c r="E7" s="15" t="s">
        <v>118</v>
      </c>
      <c r="G7" s="15" t="s">
        <v>119</v>
      </c>
      <c r="I7" s="15" t="s">
        <v>160</v>
      </c>
      <c r="K7" s="15" t="s">
        <v>161</v>
      </c>
      <c r="M7" s="15" t="s">
        <v>162</v>
      </c>
      <c r="O7" s="15" t="s">
        <v>160</v>
      </c>
      <c r="Q7" s="15" t="s">
        <v>161</v>
      </c>
      <c r="S7" s="15" t="s">
        <v>162</v>
      </c>
    </row>
    <row r="8" spans="1:19">
      <c r="A8" s="1" t="s">
        <v>135</v>
      </c>
      <c r="C8" s="1" t="s">
        <v>163</v>
      </c>
      <c r="E8" s="1" t="s">
        <v>137</v>
      </c>
      <c r="G8" s="2">
        <v>20.5</v>
      </c>
      <c r="I8" s="2">
        <v>4903041653</v>
      </c>
      <c r="K8" s="1" t="s">
        <v>163</v>
      </c>
      <c r="M8" s="2">
        <v>4903041653</v>
      </c>
      <c r="O8" s="2">
        <v>4903041653</v>
      </c>
      <c r="Q8" s="1" t="s">
        <v>163</v>
      </c>
      <c r="S8" s="2">
        <v>4903041653</v>
      </c>
    </row>
    <row r="9" spans="1:19">
      <c r="A9" s="1" t="s">
        <v>147</v>
      </c>
      <c r="C9" s="2">
        <v>17</v>
      </c>
      <c r="E9" s="1" t="s">
        <v>163</v>
      </c>
      <c r="G9" s="2">
        <v>5</v>
      </c>
      <c r="I9" s="2">
        <v>9336662777</v>
      </c>
      <c r="K9" s="2">
        <v>0</v>
      </c>
      <c r="M9" s="2">
        <v>9336662777</v>
      </c>
      <c r="O9" s="2">
        <v>60029317124</v>
      </c>
      <c r="Q9" s="2">
        <v>0</v>
      </c>
      <c r="S9" s="2">
        <v>60029317124</v>
      </c>
    </row>
    <row r="10" spans="1:19">
      <c r="A10" s="1" t="s">
        <v>151</v>
      </c>
      <c r="C10" s="2">
        <v>17</v>
      </c>
      <c r="E10" s="1" t="s">
        <v>163</v>
      </c>
      <c r="G10" s="2">
        <v>5</v>
      </c>
      <c r="I10" s="2">
        <v>3007589711</v>
      </c>
      <c r="K10" s="2">
        <v>0</v>
      </c>
      <c r="M10" s="2">
        <v>3007589711</v>
      </c>
      <c r="O10" s="2">
        <v>3221534469</v>
      </c>
      <c r="Q10" s="2">
        <v>0</v>
      </c>
      <c r="S10" s="2">
        <v>3221534469</v>
      </c>
    </row>
    <row r="11" spans="1:19" ht="22.5" thickBot="1">
      <c r="I11" s="4">
        <f>SUM(I8:I10)</f>
        <v>17247294141</v>
      </c>
      <c r="K11" s="4">
        <f>SUM(K9:K10)</f>
        <v>0</v>
      </c>
      <c r="M11" s="4">
        <f>SUM(M8:M10)</f>
        <v>17247294141</v>
      </c>
      <c r="O11" s="4">
        <f>SUM(O8:O10)</f>
        <v>68153893246</v>
      </c>
      <c r="Q11" s="4">
        <f>SUM(Q9:Q10)</f>
        <v>0</v>
      </c>
      <c r="S11" s="4">
        <f>SUM(S8:S10)</f>
        <v>68153893246</v>
      </c>
    </row>
    <row r="12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6"/>
  <sheetViews>
    <sheetView rightToLeft="1" workbookViewId="0">
      <selection activeCell="C26" sqref="C26"/>
    </sheetView>
  </sheetViews>
  <sheetFormatPr defaultRowHeight="21.75"/>
  <cols>
    <col min="1" max="1" width="26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12" t="s">
        <v>3</v>
      </c>
      <c r="C6" s="14" t="s">
        <v>164</v>
      </c>
      <c r="D6" s="14" t="s">
        <v>164</v>
      </c>
      <c r="E6" s="14" t="s">
        <v>164</v>
      </c>
      <c r="F6" s="14" t="s">
        <v>164</v>
      </c>
      <c r="G6" s="14" t="s">
        <v>164</v>
      </c>
      <c r="I6" s="14" t="s">
        <v>156</v>
      </c>
      <c r="J6" s="14" t="s">
        <v>156</v>
      </c>
      <c r="K6" s="14" t="s">
        <v>156</v>
      </c>
      <c r="L6" s="14" t="s">
        <v>156</v>
      </c>
      <c r="M6" s="14" t="s">
        <v>156</v>
      </c>
      <c r="O6" s="14" t="s">
        <v>157</v>
      </c>
      <c r="P6" s="14" t="s">
        <v>157</v>
      </c>
      <c r="Q6" s="14" t="s">
        <v>157</v>
      </c>
      <c r="R6" s="14" t="s">
        <v>157</v>
      </c>
      <c r="S6" s="14" t="s">
        <v>157</v>
      </c>
    </row>
    <row r="7" spans="1:19" ht="22.5">
      <c r="A7" s="14" t="s">
        <v>3</v>
      </c>
      <c r="C7" s="15" t="s">
        <v>165</v>
      </c>
      <c r="E7" s="15" t="s">
        <v>166</v>
      </c>
      <c r="G7" s="15" t="s">
        <v>167</v>
      </c>
      <c r="I7" s="15" t="s">
        <v>168</v>
      </c>
      <c r="K7" s="15" t="s">
        <v>161</v>
      </c>
      <c r="M7" s="15" t="s">
        <v>169</v>
      </c>
      <c r="O7" s="15" t="s">
        <v>168</v>
      </c>
      <c r="Q7" s="12" t="s">
        <v>161</v>
      </c>
      <c r="S7" s="15" t="s">
        <v>169</v>
      </c>
    </row>
    <row r="8" spans="1:19">
      <c r="A8" s="1" t="s">
        <v>49</v>
      </c>
      <c r="C8" s="1" t="s">
        <v>170</v>
      </c>
      <c r="E8" s="2">
        <v>14425299</v>
      </c>
      <c r="G8" s="2">
        <v>6452</v>
      </c>
      <c r="I8" s="2">
        <v>0</v>
      </c>
      <c r="K8" s="2">
        <v>0</v>
      </c>
      <c r="M8" s="2">
        <v>0</v>
      </c>
      <c r="O8" s="2">
        <v>93072029148</v>
      </c>
      <c r="Q8" s="2">
        <v>3673895887</v>
      </c>
      <c r="S8" s="2">
        <v>89398133261</v>
      </c>
    </row>
    <row r="9" spans="1:19">
      <c r="A9" s="1" t="s">
        <v>56</v>
      </c>
      <c r="C9" s="1" t="s">
        <v>171</v>
      </c>
      <c r="E9" s="2">
        <v>12200000</v>
      </c>
      <c r="G9" s="2">
        <v>2740</v>
      </c>
      <c r="I9" s="2">
        <v>0</v>
      </c>
      <c r="K9" s="2">
        <v>0</v>
      </c>
      <c r="M9" s="2">
        <v>0</v>
      </c>
      <c r="O9" s="2">
        <v>33428000000</v>
      </c>
      <c r="Q9" s="2">
        <v>0</v>
      </c>
      <c r="S9" s="2">
        <v>33428000000</v>
      </c>
    </row>
    <row r="10" spans="1:19">
      <c r="A10" s="1" t="s">
        <v>61</v>
      </c>
      <c r="C10" s="1" t="s">
        <v>172</v>
      </c>
      <c r="E10" s="2">
        <v>42586534</v>
      </c>
      <c r="G10" s="2">
        <v>3860</v>
      </c>
      <c r="I10" s="2">
        <v>0</v>
      </c>
      <c r="K10" s="2">
        <v>0</v>
      </c>
      <c r="M10" s="2">
        <v>0</v>
      </c>
      <c r="O10" s="2">
        <v>164384021240</v>
      </c>
      <c r="Q10" s="2">
        <v>3309745394</v>
      </c>
      <c r="S10" s="2">
        <v>161074275846</v>
      </c>
    </row>
    <row r="11" spans="1:19">
      <c r="A11" s="1" t="s">
        <v>62</v>
      </c>
      <c r="C11" s="1" t="s">
        <v>173</v>
      </c>
      <c r="E11" s="2">
        <v>23118673</v>
      </c>
      <c r="G11" s="2">
        <v>350</v>
      </c>
      <c r="I11" s="2">
        <v>0</v>
      </c>
      <c r="K11" s="2">
        <v>0</v>
      </c>
      <c r="M11" s="2">
        <v>0</v>
      </c>
      <c r="O11" s="2">
        <v>8091535550</v>
      </c>
      <c r="Q11" s="2">
        <v>103948056</v>
      </c>
      <c r="S11" s="2">
        <v>7987587494</v>
      </c>
    </row>
    <row r="12" spans="1:19">
      <c r="A12" s="1" t="s">
        <v>65</v>
      </c>
      <c r="C12" s="1" t="s">
        <v>171</v>
      </c>
      <c r="E12" s="2">
        <v>47634469</v>
      </c>
      <c r="G12" s="2">
        <v>2250</v>
      </c>
      <c r="I12" s="2">
        <v>0</v>
      </c>
      <c r="K12" s="2">
        <v>0</v>
      </c>
      <c r="M12" s="2">
        <v>0</v>
      </c>
      <c r="O12" s="2">
        <v>107177555250</v>
      </c>
      <c r="Q12" s="2">
        <v>4230692970</v>
      </c>
      <c r="S12" s="2">
        <v>102946862280</v>
      </c>
    </row>
    <row r="13" spans="1:19">
      <c r="A13" s="1" t="s">
        <v>59</v>
      </c>
      <c r="C13" s="1" t="s">
        <v>4</v>
      </c>
      <c r="E13" s="2">
        <v>973619000</v>
      </c>
      <c r="G13" s="2">
        <v>188</v>
      </c>
      <c r="I13" s="2">
        <v>0</v>
      </c>
      <c r="K13" s="2">
        <v>0</v>
      </c>
      <c r="M13" s="2">
        <v>0</v>
      </c>
      <c r="O13" s="2">
        <v>183040372000</v>
      </c>
      <c r="Q13" s="2">
        <v>0</v>
      </c>
      <c r="S13" s="2">
        <v>183040372000</v>
      </c>
    </row>
    <row r="14" spans="1:19">
      <c r="A14" s="1" t="s">
        <v>63</v>
      </c>
      <c r="C14" s="1" t="s">
        <v>174</v>
      </c>
      <c r="E14" s="2">
        <v>24508801</v>
      </c>
      <c r="G14" s="2">
        <v>2400</v>
      </c>
      <c r="I14" s="2">
        <v>0</v>
      </c>
      <c r="K14" s="2">
        <v>0</v>
      </c>
      <c r="M14" s="2">
        <v>0</v>
      </c>
      <c r="O14" s="2">
        <v>58821122400</v>
      </c>
      <c r="Q14" s="2">
        <v>0</v>
      </c>
      <c r="S14" s="2">
        <v>58821122400</v>
      </c>
    </row>
    <row r="15" spans="1:19" ht="22.5" thickBot="1">
      <c r="I15" s="4">
        <f>SUM(I8:I14)</f>
        <v>0</v>
      </c>
      <c r="K15" s="4">
        <f>SUM(K8:K14)</f>
        <v>0</v>
      </c>
      <c r="M15" s="4">
        <f>SUM(M8:M14)</f>
        <v>0</v>
      </c>
      <c r="O15" s="4">
        <f>SUM(O8:O14)</f>
        <v>648014635588</v>
      </c>
      <c r="Q15" s="4">
        <f>SUM(Q8:Q14)</f>
        <v>11318282307</v>
      </c>
      <c r="S15" s="4">
        <f>SUM(S8:S14)</f>
        <v>636696353281</v>
      </c>
    </row>
    <row r="16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40"/>
  <sheetViews>
    <sheetView rightToLeft="1" workbookViewId="0">
      <selection activeCell="I16" sqref="I16"/>
    </sheetView>
  </sheetViews>
  <sheetFormatPr defaultRowHeight="21.75"/>
  <cols>
    <col min="1" max="1" width="32.140625" style="1" bestFit="1" customWidth="1"/>
    <col min="2" max="2" width="1" style="1" customWidth="1"/>
    <col min="3" max="3" width="15.85546875" style="1" bestFit="1" customWidth="1"/>
    <col min="4" max="4" width="1" style="1" customWidth="1"/>
    <col min="5" max="5" width="23" style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>
      <c r="A6" s="12" t="s">
        <v>3</v>
      </c>
      <c r="C6" s="14" t="s">
        <v>156</v>
      </c>
      <c r="D6" s="14" t="s">
        <v>156</v>
      </c>
      <c r="E6" s="14" t="s">
        <v>156</v>
      </c>
      <c r="F6" s="14" t="s">
        <v>156</v>
      </c>
      <c r="G6" s="14" t="s">
        <v>156</v>
      </c>
      <c r="H6" s="14" t="s">
        <v>156</v>
      </c>
      <c r="I6" s="14" t="s">
        <v>156</v>
      </c>
      <c r="K6" s="14" t="s">
        <v>157</v>
      </c>
      <c r="L6" s="14" t="s">
        <v>157</v>
      </c>
      <c r="M6" s="14" t="s">
        <v>157</v>
      </c>
      <c r="N6" s="14" t="s">
        <v>157</v>
      </c>
      <c r="O6" s="14" t="s">
        <v>157</v>
      </c>
      <c r="P6" s="14" t="s">
        <v>157</v>
      </c>
      <c r="Q6" s="14" t="s">
        <v>157</v>
      </c>
    </row>
    <row r="7" spans="1:17" ht="22.5">
      <c r="A7" s="14" t="s">
        <v>3</v>
      </c>
      <c r="C7" s="15" t="s">
        <v>7</v>
      </c>
      <c r="E7" s="15" t="s">
        <v>175</v>
      </c>
      <c r="G7" s="15" t="s">
        <v>176</v>
      </c>
      <c r="I7" s="15" t="s">
        <v>177</v>
      </c>
      <c r="K7" s="15" t="s">
        <v>7</v>
      </c>
      <c r="M7" s="15" t="s">
        <v>175</v>
      </c>
      <c r="O7" s="15" t="s">
        <v>176</v>
      </c>
      <c r="Q7" s="15" t="s">
        <v>177</v>
      </c>
    </row>
    <row r="8" spans="1:17">
      <c r="A8" s="1" t="s">
        <v>96</v>
      </c>
      <c r="C8" s="10">
        <v>115819107</v>
      </c>
      <c r="D8" s="10"/>
      <c r="E8" s="10">
        <v>546752290755</v>
      </c>
      <c r="F8" s="10"/>
      <c r="G8" s="10">
        <v>552623919904</v>
      </c>
      <c r="H8" s="10"/>
      <c r="I8" s="10">
        <v>-5871629148</v>
      </c>
      <c r="J8" s="10"/>
      <c r="K8" s="10">
        <v>115819107</v>
      </c>
      <c r="L8" s="10"/>
      <c r="M8" s="10">
        <v>546752290755</v>
      </c>
      <c r="N8" s="10"/>
      <c r="O8" s="10">
        <v>552623919904</v>
      </c>
      <c r="P8" s="10"/>
      <c r="Q8" s="10">
        <v>-5871629148</v>
      </c>
    </row>
    <row r="9" spans="1:17">
      <c r="A9" s="1" t="s">
        <v>82</v>
      </c>
      <c r="C9" s="10">
        <v>40799164</v>
      </c>
      <c r="D9" s="10"/>
      <c r="E9" s="10">
        <v>141744649364</v>
      </c>
      <c r="F9" s="10"/>
      <c r="G9" s="10">
        <v>156750520685</v>
      </c>
      <c r="H9" s="10"/>
      <c r="I9" s="10">
        <v>-15005871320</v>
      </c>
      <c r="J9" s="10"/>
      <c r="K9" s="10">
        <v>40799164</v>
      </c>
      <c r="L9" s="10"/>
      <c r="M9" s="10">
        <v>141744649364</v>
      </c>
      <c r="N9" s="10"/>
      <c r="O9" s="10">
        <v>162428417941</v>
      </c>
      <c r="P9" s="10"/>
      <c r="Q9" s="10">
        <v>-20683768576</v>
      </c>
    </row>
    <row r="10" spans="1:17">
      <c r="A10" s="1" t="s">
        <v>98</v>
      </c>
      <c r="C10" s="10">
        <v>32825416</v>
      </c>
      <c r="D10" s="10"/>
      <c r="E10" s="10">
        <v>597130917378</v>
      </c>
      <c r="F10" s="10"/>
      <c r="G10" s="10">
        <v>595499412140</v>
      </c>
      <c r="H10" s="10"/>
      <c r="I10" s="10">
        <v>1631505238</v>
      </c>
      <c r="J10" s="10"/>
      <c r="K10" s="10">
        <v>32825416</v>
      </c>
      <c r="L10" s="10"/>
      <c r="M10" s="10">
        <v>597130917378</v>
      </c>
      <c r="N10" s="10"/>
      <c r="O10" s="10">
        <v>514903053346</v>
      </c>
      <c r="P10" s="10"/>
      <c r="Q10" s="10">
        <v>82227864032</v>
      </c>
    </row>
    <row r="11" spans="1:17">
      <c r="A11" s="1" t="s">
        <v>61</v>
      </c>
      <c r="C11" s="10">
        <v>42586534</v>
      </c>
      <c r="D11" s="10"/>
      <c r="E11" s="10">
        <v>1235704476941</v>
      </c>
      <c r="F11" s="10"/>
      <c r="G11" s="10">
        <v>1238244465588</v>
      </c>
      <c r="H11" s="10"/>
      <c r="I11" s="10">
        <v>-2539988646</v>
      </c>
      <c r="J11" s="10"/>
      <c r="K11" s="10">
        <v>42586534</v>
      </c>
      <c r="L11" s="10"/>
      <c r="M11" s="10">
        <v>1235704476941</v>
      </c>
      <c r="N11" s="10"/>
      <c r="O11" s="10">
        <v>1479968230235</v>
      </c>
      <c r="P11" s="10"/>
      <c r="Q11" s="10">
        <v>-244263753293</v>
      </c>
    </row>
    <row r="12" spans="1:17">
      <c r="A12" s="1" t="s">
        <v>58</v>
      </c>
      <c r="C12" s="10">
        <v>9426854</v>
      </c>
      <c r="D12" s="10"/>
      <c r="E12" s="10">
        <v>776367815519</v>
      </c>
      <c r="F12" s="10"/>
      <c r="G12" s="10">
        <v>712646618832</v>
      </c>
      <c r="H12" s="10"/>
      <c r="I12" s="10">
        <v>63721196687</v>
      </c>
      <c r="J12" s="10"/>
      <c r="K12" s="10">
        <v>9426854</v>
      </c>
      <c r="L12" s="10"/>
      <c r="M12" s="10">
        <v>776367815519</v>
      </c>
      <c r="N12" s="10"/>
      <c r="O12" s="10">
        <v>662981568473</v>
      </c>
      <c r="P12" s="10"/>
      <c r="Q12" s="10">
        <v>113386247046</v>
      </c>
    </row>
    <row r="13" spans="1:17">
      <c r="A13" s="1" t="s">
        <v>90</v>
      </c>
      <c r="C13" s="10">
        <v>38902128</v>
      </c>
      <c r="D13" s="10"/>
      <c r="E13" s="10">
        <v>295830551588</v>
      </c>
      <c r="F13" s="10"/>
      <c r="G13" s="10">
        <v>297377378002</v>
      </c>
      <c r="H13" s="10"/>
      <c r="I13" s="10">
        <v>-1546826414</v>
      </c>
      <c r="J13" s="10"/>
      <c r="K13" s="10">
        <v>38902128</v>
      </c>
      <c r="L13" s="10"/>
      <c r="M13" s="10">
        <v>295830551588</v>
      </c>
      <c r="N13" s="10"/>
      <c r="O13" s="10">
        <v>293510311968</v>
      </c>
      <c r="P13" s="10"/>
      <c r="Q13" s="10">
        <v>2320239620</v>
      </c>
    </row>
    <row r="14" spans="1:17">
      <c r="A14" s="1" t="s">
        <v>77</v>
      </c>
      <c r="C14" s="10">
        <v>3290542</v>
      </c>
      <c r="D14" s="10"/>
      <c r="E14" s="10">
        <v>78503118602</v>
      </c>
      <c r="F14" s="10"/>
      <c r="G14" s="10">
        <v>75232155327</v>
      </c>
      <c r="H14" s="10"/>
      <c r="I14" s="10">
        <v>3270963275</v>
      </c>
      <c r="J14" s="10"/>
      <c r="K14" s="10">
        <v>3290542</v>
      </c>
      <c r="L14" s="10"/>
      <c r="M14" s="10">
        <v>78503118602</v>
      </c>
      <c r="N14" s="10"/>
      <c r="O14" s="10">
        <v>87858073569</v>
      </c>
      <c r="P14" s="10"/>
      <c r="Q14" s="10">
        <v>-9354954966</v>
      </c>
    </row>
    <row r="15" spans="1:17">
      <c r="A15" s="1" t="s">
        <v>83</v>
      </c>
      <c r="C15" s="10">
        <v>211400000</v>
      </c>
      <c r="D15" s="10"/>
      <c r="E15" s="10">
        <v>640723476330</v>
      </c>
      <c r="F15" s="10"/>
      <c r="G15" s="10">
        <v>680650488630</v>
      </c>
      <c r="H15" s="10"/>
      <c r="I15" s="10">
        <v>-39927012300</v>
      </c>
      <c r="J15" s="10"/>
      <c r="K15" s="10">
        <v>211400000</v>
      </c>
      <c r="L15" s="10"/>
      <c r="M15" s="10">
        <v>640723476330</v>
      </c>
      <c r="N15" s="10"/>
      <c r="O15" s="10">
        <v>702923033440</v>
      </c>
      <c r="P15" s="10"/>
      <c r="Q15" s="10">
        <v>-62199557110</v>
      </c>
    </row>
    <row r="16" spans="1:17">
      <c r="A16" s="1" t="s">
        <v>30</v>
      </c>
      <c r="C16" s="10">
        <v>540000</v>
      </c>
      <c r="D16" s="10"/>
      <c r="E16" s="10">
        <v>1023116022</v>
      </c>
      <c r="F16" s="10"/>
      <c r="G16" s="10">
        <v>1045661076</v>
      </c>
      <c r="H16" s="10"/>
      <c r="I16" s="10">
        <v>-22545054</v>
      </c>
      <c r="J16" s="10"/>
      <c r="K16" s="10">
        <v>540000</v>
      </c>
      <c r="L16" s="10"/>
      <c r="M16" s="10">
        <v>1023116022</v>
      </c>
      <c r="N16" s="10"/>
      <c r="O16" s="10">
        <v>1059912674</v>
      </c>
      <c r="P16" s="10"/>
      <c r="Q16" s="10">
        <v>-36796652</v>
      </c>
    </row>
    <row r="17" spans="1:17">
      <c r="A17" s="1" t="s">
        <v>68</v>
      </c>
      <c r="C17" s="10">
        <v>67789828</v>
      </c>
      <c r="D17" s="10"/>
      <c r="E17" s="10">
        <v>1031013121408</v>
      </c>
      <c r="F17" s="10"/>
      <c r="G17" s="10">
        <v>1039773363616</v>
      </c>
      <c r="H17" s="10"/>
      <c r="I17" s="10">
        <v>-8760242207</v>
      </c>
      <c r="J17" s="10"/>
      <c r="K17" s="10">
        <v>67789828</v>
      </c>
      <c r="L17" s="10"/>
      <c r="M17" s="10">
        <v>1031013121408</v>
      </c>
      <c r="N17" s="10"/>
      <c r="O17" s="10">
        <v>1081226948256</v>
      </c>
      <c r="P17" s="10"/>
      <c r="Q17" s="10">
        <v>-50213826847</v>
      </c>
    </row>
    <row r="18" spans="1:17">
      <c r="A18" s="1" t="s">
        <v>35</v>
      </c>
      <c r="C18" s="10">
        <v>755000</v>
      </c>
      <c r="D18" s="10"/>
      <c r="E18" s="10">
        <v>7294935330</v>
      </c>
      <c r="F18" s="10"/>
      <c r="G18" s="10">
        <v>7970392305</v>
      </c>
      <c r="H18" s="10"/>
      <c r="I18" s="10">
        <v>-675456975</v>
      </c>
      <c r="J18" s="10"/>
      <c r="K18" s="10">
        <v>755000</v>
      </c>
      <c r="L18" s="10"/>
      <c r="M18" s="10">
        <v>7294935330</v>
      </c>
      <c r="N18" s="10"/>
      <c r="O18" s="10">
        <v>8067975982</v>
      </c>
      <c r="P18" s="10"/>
      <c r="Q18" s="10">
        <v>-773040652</v>
      </c>
    </row>
    <row r="19" spans="1:17">
      <c r="A19" s="1" t="s">
        <v>44</v>
      </c>
      <c r="C19" s="10">
        <v>27217824</v>
      </c>
      <c r="D19" s="10"/>
      <c r="E19" s="10">
        <v>668280185295</v>
      </c>
      <c r="F19" s="10"/>
      <c r="G19" s="10">
        <v>597934902633</v>
      </c>
      <c r="H19" s="10"/>
      <c r="I19" s="10">
        <v>70345282662</v>
      </c>
      <c r="J19" s="10"/>
      <c r="K19" s="10">
        <v>27217824</v>
      </c>
      <c r="L19" s="10"/>
      <c r="M19" s="10">
        <v>668280185295</v>
      </c>
      <c r="N19" s="10"/>
      <c r="O19" s="10">
        <v>497016477890</v>
      </c>
      <c r="P19" s="10"/>
      <c r="Q19" s="10">
        <v>171263707405</v>
      </c>
    </row>
    <row r="20" spans="1:17">
      <c r="A20" s="1" t="s">
        <v>43</v>
      </c>
      <c r="C20" s="10">
        <v>3213381</v>
      </c>
      <c r="D20" s="10"/>
      <c r="E20" s="10">
        <v>197405353472</v>
      </c>
      <c r="F20" s="10"/>
      <c r="G20" s="10">
        <v>200919040993</v>
      </c>
      <c r="H20" s="10"/>
      <c r="I20" s="10">
        <v>-3513687520</v>
      </c>
      <c r="J20" s="10"/>
      <c r="K20" s="10">
        <v>3213381</v>
      </c>
      <c r="L20" s="10"/>
      <c r="M20" s="10">
        <v>197405353472</v>
      </c>
      <c r="N20" s="10"/>
      <c r="O20" s="10">
        <v>213057234249</v>
      </c>
      <c r="P20" s="10"/>
      <c r="Q20" s="10">
        <v>-15651880776</v>
      </c>
    </row>
    <row r="21" spans="1:17">
      <c r="A21" s="1" t="s">
        <v>94</v>
      </c>
      <c r="C21" s="10">
        <v>129017000</v>
      </c>
      <c r="D21" s="10"/>
      <c r="E21" s="10">
        <v>886203000553</v>
      </c>
      <c r="F21" s="10"/>
      <c r="G21" s="10">
        <v>895267141606</v>
      </c>
      <c r="H21" s="10"/>
      <c r="I21" s="10">
        <v>-9064141052</v>
      </c>
      <c r="J21" s="10"/>
      <c r="K21" s="10">
        <v>129017000</v>
      </c>
      <c r="L21" s="10"/>
      <c r="M21" s="10">
        <v>886203000553</v>
      </c>
      <c r="N21" s="10"/>
      <c r="O21" s="10">
        <v>876090283213</v>
      </c>
      <c r="P21" s="10"/>
      <c r="Q21" s="10">
        <v>10112717340</v>
      </c>
    </row>
    <row r="22" spans="1:17">
      <c r="A22" s="1" t="s">
        <v>100</v>
      </c>
      <c r="C22" s="10">
        <v>16344556</v>
      </c>
      <c r="D22" s="10"/>
      <c r="E22" s="10">
        <v>178070472574</v>
      </c>
      <c r="F22" s="10"/>
      <c r="G22" s="10">
        <v>170596711863</v>
      </c>
      <c r="H22" s="10"/>
      <c r="I22" s="10">
        <v>7473760711</v>
      </c>
      <c r="J22" s="10"/>
      <c r="K22" s="10">
        <v>16344556</v>
      </c>
      <c r="L22" s="10"/>
      <c r="M22" s="10">
        <v>178070472574</v>
      </c>
      <c r="N22" s="10"/>
      <c r="O22" s="10">
        <v>176445741984</v>
      </c>
      <c r="P22" s="10"/>
      <c r="Q22" s="10">
        <v>1624730590</v>
      </c>
    </row>
    <row r="23" spans="1:17">
      <c r="A23" s="1" t="s">
        <v>85</v>
      </c>
      <c r="C23" s="10">
        <v>31406212</v>
      </c>
      <c r="D23" s="10"/>
      <c r="E23" s="10">
        <v>366515110753</v>
      </c>
      <c r="F23" s="10"/>
      <c r="G23" s="10">
        <v>387432071929</v>
      </c>
      <c r="H23" s="10"/>
      <c r="I23" s="10">
        <v>-20916961175</v>
      </c>
      <c r="J23" s="10"/>
      <c r="K23" s="10">
        <v>31406212</v>
      </c>
      <c r="L23" s="10"/>
      <c r="M23" s="10">
        <v>366515110753</v>
      </c>
      <c r="N23" s="10"/>
      <c r="O23" s="10">
        <v>384337311773</v>
      </c>
      <c r="P23" s="10"/>
      <c r="Q23" s="10">
        <v>-17822201019</v>
      </c>
    </row>
    <row r="24" spans="1:17">
      <c r="A24" s="1" t="s">
        <v>70</v>
      </c>
      <c r="C24" s="10">
        <v>33601135</v>
      </c>
      <c r="D24" s="10"/>
      <c r="E24" s="10">
        <v>847388653220</v>
      </c>
      <c r="F24" s="10"/>
      <c r="G24" s="10">
        <v>721800110212</v>
      </c>
      <c r="H24" s="10"/>
      <c r="I24" s="10">
        <v>125588543008</v>
      </c>
      <c r="J24" s="10"/>
      <c r="K24" s="10">
        <v>33601135</v>
      </c>
      <c r="L24" s="10"/>
      <c r="M24" s="10">
        <v>847388653220</v>
      </c>
      <c r="N24" s="10"/>
      <c r="O24" s="10">
        <v>765695648557</v>
      </c>
      <c r="P24" s="10"/>
      <c r="Q24" s="10">
        <v>81693004663</v>
      </c>
    </row>
    <row r="25" spans="1:17">
      <c r="A25" s="1" t="s">
        <v>71</v>
      </c>
      <c r="C25" s="10">
        <v>7919103</v>
      </c>
      <c r="D25" s="10"/>
      <c r="E25" s="10">
        <v>340463322581</v>
      </c>
      <c r="F25" s="10"/>
      <c r="G25" s="10">
        <v>325742711871</v>
      </c>
      <c r="H25" s="10"/>
      <c r="I25" s="10">
        <v>14720610710</v>
      </c>
      <c r="J25" s="10"/>
      <c r="K25" s="10">
        <v>7919103</v>
      </c>
      <c r="L25" s="10"/>
      <c r="M25" s="10">
        <v>340463322581</v>
      </c>
      <c r="N25" s="10"/>
      <c r="O25" s="10">
        <v>407120968039</v>
      </c>
      <c r="P25" s="10"/>
      <c r="Q25" s="10">
        <v>-66657645457</v>
      </c>
    </row>
    <row r="26" spans="1:17">
      <c r="A26" s="1" t="s">
        <v>66</v>
      </c>
      <c r="C26" s="10">
        <v>19795376</v>
      </c>
      <c r="D26" s="10"/>
      <c r="E26" s="10">
        <v>200908229765</v>
      </c>
      <c r="F26" s="10"/>
      <c r="G26" s="10">
        <v>181230636252</v>
      </c>
      <c r="H26" s="10"/>
      <c r="I26" s="10">
        <v>19677593513</v>
      </c>
      <c r="J26" s="10"/>
      <c r="K26" s="10">
        <v>19795376</v>
      </c>
      <c r="L26" s="10"/>
      <c r="M26" s="10">
        <v>200908229765</v>
      </c>
      <c r="N26" s="10"/>
      <c r="O26" s="10">
        <v>190872657074</v>
      </c>
      <c r="P26" s="10"/>
      <c r="Q26" s="10">
        <v>10035572691</v>
      </c>
    </row>
    <row r="27" spans="1:17">
      <c r="A27" s="1" t="s">
        <v>54</v>
      </c>
      <c r="C27" s="10">
        <v>562040</v>
      </c>
      <c r="D27" s="10"/>
      <c r="E27" s="10">
        <v>12665635191</v>
      </c>
      <c r="F27" s="10"/>
      <c r="G27" s="10">
        <v>11380634708</v>
      </c>
      <c r="H27" s="10"/>
      <c r="I27" s="10">
        <v>1285000483</v>
      </c>
      <c r="J27" s="10"/>
      <c r="K27" s="10">
        <v>562040</v>
      </c>
      <c r="L27" s="10"/>
      <c r="M27" s="10">
        <v>12665635191</v>
      </c>
      <c r="N27" s="10"/>
      <c r="O27" s="10">
        <v>10073286406</v>
      </c>
      <c r="P27" s="10"/>
      <c r="Q27" s="10">
        <v>2592348785</v>
      </c>
    </row>
    <row r="28" spans="1:17">
      <c r="A28" s="1" t="s">
        <v>74</v>
      </c>
      <c r="C28" s="10">
        <v>2000000</v>
      </c>
      <c r="D28" s="10"/>
      <c r="E28" s="10">
        <v>30338406000</v>
      </c>
      <c r="F28" s="10"/>
      <c r="G28" s="10">
        <v>30298644000</v>
      </c>
      <c r="H28" s="10"/>
      <c r="I28" s="10">
        <v>39762000</v>
      </c>
      <c r="J28" s="10"/>
      <c r="K28" s="10">
        <v>2000000</v>
      </c>
      <c r="L28" s="10"/>
      <c r="M28" s="10">
        <v>30338406000</v>
      </c>
      <c r="N28" s="10"/>
      <c r="O28" s="10">
        <v>33430995200</v>
      </c>
      <c r="P28" s="10"/>
      <c r="Q28" s="10">
        <v>-3092589200</v>
      </c>
    </row>
    <row r="29" spans="1:17">
      <c r="A29" s="1" t="s">
        <v>47</v>
      </c>
      <c r="C29" s="10">
        <v>198000000</v>
      </c>
      <c r="D29" s="10"/>
      <c r="E29" s="10">
        <v>297988356600</v>
      </c>
      <c r="F29" s="10"/>
      <c r="G29" s="10">
        <v>297988356600</v>
      </c>
      <c r="H29" s="10"/>
      <c r="I29" s="10">
        <v>0</v>
      </c>
      <c r="J29" s="10"/>
      <c r="K29" s="10">
        <v>198000000</v>
      </c>
      <c r="L29" s="10"/>
      <c r="M29" s="10">
        <v>297988356600</v>
      </c>
      <c r="N29" s="10"/>
      <c r="O29" s="10">
        <v>299897361696</v>
      </c>
      <c r="P29" s="10"/>
      <c r="Q29" s="10">
        <v>-1909005096</v>
      </c>
    </row>
    <row r="30" spans="1:17">
      <c r="A30" s="1" t="s">
        <v>49</v>
      </c>
      <c r="C30" s="10">
        <v>39528085</v>
      </c>
      <c r="D30" s="10"/>
      <c r="E30" s="10">
        <v>756781117143</v>
      </c>
      <c r="F30" s="10"/>
      <c r="G30" s="10">
        <v>736740948478</v>
      </c>
      <c r="H30" s="10"/>
      <c r="I30" s="10">
        <v>20040168665</v>
      </c>
      <c r="J30" s="10"/>
      <c r="K30" s="10">
        <v>39528085</v>
      </c>
      <c r="L30" s="10"/>
      <c r="M30" s="10">
        <v>756781117143</v>
      </c>
      <c r="N30" s="10"/>
      <c r="O30" s="10">
        <v>896883456039</v>
      </c>
      <c r="P30" s="10"/>
      <c r="Q30" s="10">
        <v>-140102338895</v>
      </c>
    </row>
    <row r="31" spans="1:17">
      <c r="A31" s="1" t="s">
        <v>34</v>
      </c>
      <c r="C31" s="10">
        <v>187639422</v>
      </c>
      <c r="D31" s="10"/>
      <c r="E31" s="10">
        <v>1544410170395</v>
      </c>
      <c r="F31" s="10"/>
      <c r="G31" s="10">
        <v>1526140240388</v>
      </c>
      <c r="H31" s="10"/>
      <c r="I31" s="10">
        <v>18269930007</v>
      </c>
      <c r="J31" s="10"/>
      <c r="K31" s="10">
        <v>187639422</v>
      </c>
      <c r="L31" s="10"/>
      <c r="M31" s="10">
        <v>1544410170395</v>
      </c>
      <c r="N31" s="10"/>
      <c r="O31" s="10">
        <v>1320362630029</v>
      </c>
      <c r="P31" s="10"/>
      <c r="Q31" s="10">
        <v>224047540366</v>
      </c>
    </row>
    <row r="32" spans="1:17">
      <c r="A32" s="1" t="s">
        <v>87</v>
      </c>
      <c r="C32" s="10">
        <v>119596051</v>
      </c>
      <c r="D32" s="10"/>
      <c r="E32" s="10">
        <v>1316050911276</v>
      </c>
      <c r="F32" s="10"/>
      <c r="G32" s="10">
        <v>1229265259494</v>
      </c>
      <c r="H32" s="10"/>
      <c r="I32" s="10">
        <v>86785651782</v>
      </c>
      <c r="J32" s="10"/>
      <c r="K32" s="10">
        <v>119596051</v>
      </c>
      <c r="L32" s="10"/>
      <c r="M32" s="10">
        <v>1316050911276</v>
      </c>
      <c r="N32" s="10"/>
      <c r="O32" s="10">
        <v>1319098019064</v>
      </c>
      <c r="P32" s="10"/>
      <c r="Q32" s="10">
        <v>-3047107787</v>
      </c>
    </row>
    <row r="33" spans="1:17">
      <c r="A33" s="1" t="s">
        <v>81</v>
      </c>
      <c r="C33" s="10">
        <v>43855258</v>
      </c>
      <c r="D33" s="10"/>
      <c r="E33" s="10">
        <v>806058962283</v>
      </c>
      <c r="F33" s="10"/>
      <c r="G33" s="10">
        <v>823932633161</v>
      </c>
      <c r="H33" s="10"/>
      <c r="I33" s="10">
        <v>-17873670877</v>
      </c>
      <c r="J33" s="10"/>
      <c r="K33" s="10">
        <v>43855258</v>
      </c>
      <c r="L33" s="10"/>
      <c r="M33" s="10">
        <v>806058962283</v>
      </c>
      <c r="N33" s="10"/>
      <c r="O33" s="10">
        <v>814777826126</v>
      </c>
      <c r="P33" s="10"/>
      <c r="Q33" s="10">
        <v>-8718863842</v>
      </c>
    </row>
    <row r="34" spans="1:17">
      <c r="A34" s="1" t="s">
        <v>15</v>
      </c>
      <c r="C34" s="10">
        <v>38082829</v>
      </c>
      <c r="D34" s="10"/>
      <c r="E34" s="10">
        <v>383483672376</v>
      </c>
      <c r="F34" s="10"/>
      <c r="G34" s="10">
        <v>386512171269</v>
      </c>
      <c r="H34" s="10"/>
      <c r="I34" s="10">
        <v>-3028498892</v>
      </c>
      <c r="J34" s="10"/>
      <c r="K34" s="10">
        <v>38082829</v>
      </c>
      <c r="L34" s="10"/>
      <c r="M34" s="10">
        <v>383483672376</v>
      </c>
      <c r="N34" s="10"/>
      <c r="O34" s="10">
        <v>368972120023</v>
      </c>
      <c r="P34" s="10"/>
      <c r="Q34" s="10">
        <v>14511552353</v>
      </c>
    </row>
    <row r="35" spans="1:17">
      <c r="A35" s="1" t="s">
        <v>53</v>
      </c>
      <c r="C35" s="10">
        <v>20275223</v>
      </c>
      <c r="D35" s="10"/>
      <c r="E35" s="10">
        <v>307962065265</v>
      </c>
      <c r="F35" s="10"/>
      <c r="G35" s="10">
        <v>328519742397</v>
      </c>
      <c r="H35" s="10"/>
      <c r="I35" s="10">
        <v>-20557677131</v>
      </c>
      <c r="J35" s="10"/>
      <c r="K35" s="10">
        <v>20275223</v>
      </c>
      <c r="L35" s="10"/>
      <c r="M35" s="10">
        <v>307962065265</v>
      </c>
      <c r="N35" s="10"/>
      <c r="O35" s="10">
        <v>369407017601</v>
      </c>
      <c r="P35" s="10"/>
      <c r="Q35" s="10">
        <v>-61444952335</v>
      </c>
    </row>
    <row r="36" spans="1:17">
      <c r="A36" s="1" t="s">
        <v>95</v>
      </c>
      <c r="C36" s="10">
        <v>4124651</v>
      </c>
      <c r="D36" s="10"/>
      <c r="E36" s="10">
        <v>21115563031</v>
      </c>
      <c r="F36" s="10"/>
      <c r="G36" s="10">
        <v>22017587083</v>
      </c>
      <c r="H36" s="10"/>
      <c r="I36" s="10">
        <v>-902024051</v>
      </c>
      <c r="J36" s="10"/>
      <c r="K36" s="10">
        <v>4124651</v>
      </c>
      <c r="L36" s="10"/>
      <c r="M36" s="10">
        <v>21115563031</v>
      </c>
      <c r="N36" s="10"/>
      <c r="O36" s="10">
        <v>27251543204</v>
      </c>
      <c r="P36" s="10"/>
      <c r="Q36" s="10">
        <v>-6135980172</v>
      </c>
    </row>
    <row r="37" spans="1:17">
      <c r="A37" s="1" t="s">
        <v>109</v>
      </c>
      <c r="C37" s="10">
        <v>8277</v>
      </c>
      <c r="D37" s="10"/>
      <c r="E37" s="10">
        <v>39057138</v>
      </c>
      <c r="F37" s="10"/>
      <c r="G37" s="10">
        <v>36452592</v>
      </c>
      <c r="H37" s="10"/>
      <c r="I37" s="10">
        <v>2604546</v>
      </c>
      <c r="J37" s="10"/>
      <c r="K37" s="10">
        <v>8277</v>
      </c>
      <c r="L37" s="10"/>
      <c r="M37" s="10">
        <v>39057138</v>
      </c>
      <c r="N37" s="10"/>
      <c r="O37" s="10">
        <v>36452592</v>
      </c>
      <c r="P37" s="10"/>
      <c r="Q37" s="10">
        <v>2604546</v>
      </c>
    </row>
    <row r="38" spans="1:17">
      <c r="A38" s="1" t="s">
        <v>97</v>
      </c>
      <c r="C38" s="10">
        <v>5346154</v>
      </c>
      <c r="D38" s="10"/>
      <c r="E38" s="10">
        <v>121592199499</v>
      </c>
      <c r="F38" s="10"/>
      <c r="G38" s="10">
        <v>128607134085</v>
      </c>
      <c r="H38" s="10"/>
      <c r="I38" s="10">
        <v>-7014934585</v>
      </c>
      <c r="J38" s="10"/>
      <c r="K38" s="10">
        <v>5346154</v>
      </c>
      <c r="L38" s="10"/>
      <c r="M38" s="10">
        <v>121592199499</v>
      </c>
      <c r="N38" s="10"/>
      <c r="O38" s="10">
        <v>122920785594</v>
      </c>
      <c r="P38" s="10"/>
      <c r="Q38" s="10">
        <v>-1328586094</v>
      </c>
    </row>
    <row r="39" spans="1:17">
      <c r="A39" s="1" t="s">
        <v>41</v>
      </c>
      <c r="C39" s="10">
        <v>17978253</v>
      </c>
      <c r="D39" s="10"/>
      <c r="E39" s="10">
        <v>388521679259</v>
      </c>
      <c r="F39" s="10"/>
      <c r="G39" s="10">
        <v>408716228365</v>
      </c>
      <c r="H39" s="10"/>
      <c r="I39" s="10">
        <v>-20194549105</v>
      </c>
      <c r="J39" s="10"/>
      <c r="K39" s="10">
        <v>17978253</v>
      </c>
      <c r="L39" s="10"/>
      <c r="M39" s="10">
        <v>388521679259</v>
      </c>
      <c r="N39" s="10"/>
      <c r="O39" s="10">
        <v>369041981449</v>
      </c>
      <c r="P39" s="10"/>
      <c r="Q39" s="10">
        <v>19479697810</v>
      </c>
    </row>
    <row r="40" spans="1:17">
      <c r="A40" s="1" t="s">
        <v>91</v>
      </c>
      <c r="C40" s="10">
        <v>44127623</v>
      </c>
      <c r="D40" s="10"/>
      <c r="E40" s="10">
        <v>1742758978542</v>
      </c>
      <c r="F40" s="10"/>
      <c r="G40" s="10">
        <v>1680031937532</v>
      </c>
      <c r="H40" s="10"/>
      <c r="I40" s="10">
        <v>62727041010</v>
      </c>
      <c r="J40" s="10"/>
      <c r="K40" s="10">
        <v>44127623</v>
      </c>
      <c r="L40" s="10"/>
      <c r="M40" s="10">
        <v>1742758978542</v>
      </c>
      <c r="N40" s="10"/>
      <c r="O40" s="10">
        <v>1215939564188</v>
      </c>
      <c r="P40" s="10"/>
      <c r="Q40" s="10">
        <v>526819414354</v>
      </c>
    </row>
    <row r="41" spans="1:17">
      <c r="A41" s="1" t="s">
        <v>65</v>
      </c>
      <c r="C41" s="10">
        <v>95727018</v>
      </c>
      <c r="D41" s="10"/>
      <c r="E41" s="10">
        <v>732712305270</v>
      </c>
      <c r="F41" s="10"/>
      <c r="G41" s="10">
        <v>745082772761</v>
      </c>
      <c r="H41" s="10"/>
      <c r="I41" s="10">
        <v>-12370467490</v>
      </c>
      <c r="J41" s="10"/>
      <c r="K41" s="10">
        <v>95727018</v>
      </c>
      <c r="L41" s="10"/>
      <c r="M41" s="10">
        <v>732712305270</v>
      </c>
      <c r="N41" s="10"/>
      <c r="O41" s="10">
        <v>711860590667</v>
      </c>
      <c r="P41" s="10"/>
      <c r="Q41" s="10">
        <v>20851714603</v>
      </c>
    </row>
    <row r="42" spans="1:17">
      <c r="A42" s="1" t="s">
        <v>55</v>
      </c>
      <c r="C42" s="10">
        <v>21407630</v>
      </c>
      <c r="D42" s="10"/>
      <c r="E42" s="10">
        <v>441565282981</v>
      </c>
      <c r="F42" s="10"/>
      <c r="G42" s="10">
        <v>463909550312</v>
      </c>
      <c r="H42" s="10"/>
      <c r="I42" s="10">
        <v>-22344267330</v>
      </c>
      <c r="J42" s="10"/>
      <c r="K42" s="10">
        <v>21407630</v>
      </c>
      <c r="L42" s="10"/>
      <c r="M42" s="10">
        <v>441565282981</v>
      </c>
      <c r="N42" s="10"/>
      <c r="O42" s="10">
        <v>489445855834</v>
      </c>
      <c r="P42" s="10"/>
      <c r="Q42" s="10">
        <v>-47880572852</v>
      </c>
    </row>
    <row r="43" spans="1:17">
      <c r="A43" s="1" t="s">
        <v>80</v>
      </c>
      <c r="C43" s="10">
        <v>20795948</v>
      </c>
      <c r="D43" s="10"/>
      <c r="E43" s="10">
        <v>851695138907</v>
      </c>
      <c r="F43" s="10"/>
      <c r="G43" s="10">
        <v>876417166347</v>
      </c>
      <c r="H43" s="10"/>
      <c r="I43" s="10">
        <v>-24722027439</v>
      </c>
      <c r="J43" s="10"/>
      <c r="K43" s="10">
        <v>20795948</v>
      </c>
      <c r="L43" s="10"/>
      <c r="M43" s="10">
        <v>851695138907</v>
      </c>
      <c r="N43" s="10"/>
      <c r="O43" s="10">
        <v>861042636554</v>
      </c>
      <c r="P43" s="10"/>
      <c r="Q43" s="10">
        <v>-9347497646</v>
      </c>
    </row>
    <row r="44" spans="1:17">
      <c r="A44" s="1" t="s">
        <v>73</v>
      </c>
      <c r="C44" s="10">
        <v>12280000</v>
      </c>
      <c r="D44" s="10"/>
      <c r="E44" s="10">
        <v>165037747680</v>
      </c>
      <c r="F44" s="10"/>
      <c r="G44" s="10">
        <v>134276274000</v>
      </c>
      <c r="H44" s="10"/>
      <c r="I44" s="10">
        <v>30761473680</v>
      </c>
      <c r="J44" s="10"/>
      <c r="K44" s="10">
        <v>12280000</v>
      </c>
      <c r="L44" s="10"/>
      <c r="M44" s="10">
        <v>165037747680</v>
      </c>
      <c r="N44" s="10"/>
      <c r="O44" s="10">
        <v>175764574732</v>
      </c>
      <c r="P44" s="10"/>
      <c r="Q44" s="10">
        <v>-10726827052</v>
      </c>
    </row>
    <row r="45" spans="1:17">
      <c r="A45" s="1" t="s">
        <v>105</v>
      </c>
      <c r="C45" s="10">
        <v>885000</v>
      </c>
      <c r="D45" s="10"/>
      <c r="E45" s="10">
        <v>6070166325</v>
      </c>
      <c r="F45" s="10"/>
      <c r="G45" s="10">
        <v>6024350145</v>
      </c>
      <c r="H45" s="10"/>
      <c r="I45" s="10">
        <v>45816180</v>
      </c>
      <c r="J45" s="10"/>
      <c r="K45" s="10">
        <v>885000</v>
      </c>
      <c r="L45" s="10"/>
      <c r="M45" s="10">
        <v>6070166325</v>
      </c>
      <c r="N45" s="10"/>
      <c r="O45" s="10">
        <v>6024350145</v>
      </c>
      <c r="P45" s="10"/>
      <c r="Q45" s="10">
        <v>45816180</v>
      </c>
    </row>
    <row r="46" spans="1:17">
      <c r="A46" s="1" t="s">
        <v>247</v>
      </c>
      <c r="C46" s="10">
        <v>41500000</v>
      </c>
      <c r="D46" s="10"/>
      <c r="E46" s="10">
        <v>199623629925</v>
      </c>
      <c r="F46" s="10"/>
      <c r="G46" s="10">
        <v>201000843112</v>
      </c>
      <c r="H46" s="10"/>
      <c r="I46" s="10">
        <f>E46-G46</f>
        <v>-1377213187</v>
      </c>
      <c r="J46" s="10"/>
      <c r="K46" s="10">
        <v>41500000</v>
      </c>
      <c r="L46" s="10"/>
      <c r="M46" s="10">
        <v>199623629925</v>
      </c>
      <c r="N46" s="10"/>
      <c r="O46" s="10">
        <v>201000843112</v>
      </c>
      <c r="P46" s="10"/>
      <c r="Q46" s="10">
        <f>M46-O46</f>
        <v>-1377213187</v>
      </c>
    </row>
    <row r="47" spans="1:17">
      <c r="A47" s="1" t="s">
        <v>108</v>
      </c>
      <c r="C47" s="10">
        <v>1068000</v>
      </c>
      <c r="D47" s="10"/>
      <c r="E47" s="10">
        <v>4452540807</v>
      </c>
      <c r="F47" s="10"/>
      <c r="G47" s="10">
        <v>4627924373</v>
      </c>
      <c r="H47" s="10"/>
      <c r="I47" s="10">
        <v>-175383565</v>
      </c>
      <c r="J47" s="10"/>
      <c r="K47" s="10">
        <v>1068000</v>
      </c>
      <c r="L47" s="10"/>
      <c r="M47" s="10">
        <v>4452540807</v>
      </c>
      <c r="N47" s="10"/>
      <c r="O47" s="10">
        <v>4627924373</v>
      </c>
      <c r="P47" s="10"/>
      <c r="Q47" s="10">
        <v>-175383565</v>
      </c>
    </row>
    <row r="48" spans="1:17">
      <c r="A48" s="1" t="s">
        <v>48</v>
      </c>
      <c r="C48" s="10">
        <v>21868021</v>
      </c>
      <c r="D48" s="10"/>
      <c r="E48" s="10">
        <v>259985359049</v>
      </c>
      <c r="F48" s="10"/>
      <c r="G48" s="10">
        <v>275854030630</v>
      </c>
      <c r="H48" s="10"/>
      <c r="I48" s="10">
        <v>-15868671580</v>
      </c>
      <c r="J48" s="10"/>
      <c r="K48" s="10">
        <v>21868021</v>
      </c>
      <c r="L48" s="10"/>
      <c r="M48" s="10">
        <v>259985359049</v>
      </c>
      <c r="N48" s="10"/>
      <c r="O48" s="10">
        <v>304330687850</v>
      </c>
      <c r="P48" s="10"/>
      <c r="Q48" s="10">
        <v>-44345328800</v>
      </c>
    </row>
    <row r="49" spans="1:17">
      <c r="A49" s="1" t="s">
        <v>33</v>
      </c>
      <c r="C49" s="10">
        <v>547268</v>
      </c>
      <c r="D49" s="10"/>
      <c r="E49" s="10">
        <v>19557222606</v>
      </c>
      <c r="F49" s="10"/>
      <c r="G49" s="10">
        <v>19230815553</v>
      </c>
      <c r="H49" s="10"/>
      <c r="I49" s="10">
        <v>326407053</v>
      </c>
      <c r="J49" s="10"/>
      <c r="K49" s="10">
        <v>547268</v>
      </c>
      <c r="L49" s="10"/>
      <c r="M49" s="10">
        <v>19557222606</v>
      </c>
      <c r="N49" s="10"/>
      <c r="O49" s="10">
        <v>19747626721</v>
      </c>
      <c r="P49" s="10"/>
      <c r="Q49" s="10">
        <v>-190404114</v>
      </c>
    </row>
    <row r="50" spans="1:17">
      <c r="A50" s="1" t="s">
        <v>75</v>
      </c>
      <c r="C50" s="10">
        <v>1436592</v>
      </c>
      <c r="D50" s="10"/>
      <c r="E50" s="10">
        <v>42327232388</v>
      </c>
      <c r="F50" s="10"/>
      <c r="G50" s="10">
        <v>39414022061</v>
      </c>
      <c r="H50" s="10"/>
      <c r="I50" s="10">
        <v>2913210327</v>
      </c>
      <c r="J50" s="10"/>
      <c r="K50" s="10">
        <v>1436592</v>
      </c>
      <c r="L50" s="10"/>
      <c r="M50" s="10">
        <v>42327232388</v>
      </c>
      <c r="N50" s="10"/>
      <c r="O50" s="10">
        <v>40856346782</v>
      </c>
      <c r="P50" s="10"/>
      <c r="Q50" s="10">
        <v>1470885606</v>
      </c>
    </row>
    <row r="51" spans="1:17">
      <c r="A51" s="1" t="s">
        <v>88</v>
      </c>
      <c r="C51" s="10">
        <v>15000000</v>
      </c>
      <c r="D51" s="10"/>
      <c r="E51" s="10">
        <v>132705675000</v>
      </c>
      <c r="F51" s="10"/>
      <c r="G51" s="10">
        <v>135687825000</v>
      </c>
      <c r="H51" s="10"/>
      <c r="I51" s="10">
        <v>-2982150000</v>
      </c>
      <c r="J51" s="10"/>
      <c r="K51" s="10">
        <v>15000000</v>
      </c>
      <c r="L51" s="10"/>
      <c r="M51" s="10">
        <v>132705675000</v>
      </c>
      <c r="N51" s="10"/>
      <c r="O51" s="10">
        <v>136776811200</v>
      </c>
      <c r="P51" s="10"/>
      <c r="Q51" s="10">
        <v>-4071136200</v>
      </c>
    </row>
    <row r="52" spans="1:17">
      <c r="A52" s="1" t="s">
        <v>78</v>
      </c>
      <c r="C52" s="10">
        <v>37482272</v>
      </c>
      <c r="D52" s="10"/>
      <c r="E52" s="10">
        <v>929618349415</v>
      </c>
      <c r="F52" s="10"/>
      <c r="G52" s="10">
        <v>974329452393</v>
      </c>
      <c r="H52" s="10"/>
      <c r="I52" s="10">
        <v>-44711102977</v>
      </c>
      <c r="J52" s="10"/>
      <c r="K52" s="10">
        <v>37482272</v>
      </c>
      <c r="L52" s="10"/>
      <c r="M52" s="10">
        <v>929618349415</v>
      </c>
      <c r="N52" s="10"/>
      <c r="O52" s="10">
        <v>1052573882605</v>
      </c>
      <c r="P52" s="10"/>
      <c r="Q52" s="10">
        <v>-122955533189</v>
      </c>
    </row>
    <row r="53" spans="1:17">
      <c r="A53" s="1" t="s">
        <v>29</v>
      </c>
      <c r="C53" s="10">
        <v>449481988</v>
      </c>
      <c r="D53" s="10"/>
      <c r="E53" s="10">
        <v>1700102804502</v>
      </c>
      <c r="F53" s="10"/>
      <c r="G53" s="10">
        <v>1745677176659</v>
      </c>
      <c r="H53" s="10"/>
      <c r="I53" s="10">
        <v>-45574372156</v>
      </c>
      <c r="J53" s="10"/>
      <c r="K53" s="10">
        <v>449481988</v>
      </c>
      <c r="L53" s="10"/>
      <c r="M53" s="10">
        <v>1700102804502</v>
      </c>
      <c r="N53" s="10"/>
      <c r="O53" s="10">
        <v>1602974209528</v>
      </c>
      <c r="P53" s="10"/>
      <c r="Q53" s="10">
        <v>97128594974</v>
      </c>
    </row>
    <row r="54" spans="1:17">
      <c r="A54" s="1" t="s">
        <v>40</v>
      </c>
      <c r="C54" s="10">
        <v>3450000</v>
      </c>
      <c r="D54" s="10"/>
      <c r="E54" s="10">
        <v>157995798075</v>
      </c>
      <c r="F54" s="10"/>
      <c r="G54" s="10">
        <v>147090075525</v>
      </c>
      <c r="H54" s="10"/>
      <c r="I54" s="10">
        <v>10905722550</v>
      </c>
      <c r="J54" s="10"/>
      <c r="K54" s="10">
        <v>3450000</v>
      </c>
      <c r="L54" s="10"/>
      <c r="M54" s="10">
        <v>157995798075</v>
      </c>
      <c r="N54" s="10"/>
      <c r="O54" s="10">
        <v>136047174075</v>
      </c>
      <c r="P54" s="10"/>
      <c r="Q54" s="10">
        <v>21948624000</v>
      </c>
    </row>
    <row r="55" spans="1:17">
      <c r="A55" s="1" t="s">
        <v>39</v>
      </c>
      <c r="C55" s="10">
        <v>2744903</v>
      </c>
      <c r="D55" s="10"/>
      <c r="E55" s="10">
        <v>325927785303</v>
      </c>
      <c r="F55" s="10"/>
      <c r="G55" s="10">
        <v>349257065875</v>
      </c>
      <c r="H55" s="10"/>
      <c r="I55" s="10">
        <v>-23329280571</v>
      </c>
      <c r="J55" s="10"/>
      <c r="K55" s="10">
        <v>2744903</v>
      </c>
      <c r="L55" s="10"/>
      <c r="M55" s="10">
        <v>325927785303</v>
      </c>
      <c r="N55" s="10"/>
      <c r="O55" s="10">
        <v>342435638807</v>
      </c>
      <c r="P55" s="10"/>
      <c r="Q55" s="10">
        <v>-16507853503</v>
      </c>
    </row>
    <row r="56" spans="1:17">
      <c r="A56" s="1" t="s">
        <v>28</v>
      </c>
      <c r="C56" s="10">
        <v>2142000</v>
      </c>
      <c r="D56" s="10"/>
      <c r="E56" s="10">
        <v>4641776118</v>
      </c>
      <c r="F56" s="10"/>
      <c r="G56" s="10">
        <v>4784436209</v>
      </c>
      <c r="H56" s="10"/>
      <c r="I56" s="10">
        <v>-142660091</v>
      </c>
      <c r="J56" s="10"/>
      <c r="K56" s="10">
        <v>2142000</v>
      </c>
      <c r="L56" s="10"/>
      <c r="M56" s="10">
        <v>4641776118</v>
      </c>
      <c r="N56" s="10"/>
      <c r="O56" s="10">
        <v>4564780203</v>
      </c>
      <c r="P56" s="10"/>
      <c r="Q56" s="10">
        <v>76995915</v>
      </c>
    </row>
    <row r="57" spans="1:17">
      <c r="A57" s="1" t="s">
        <v>38</v>
      </c>
      <c r="C57" s="10">
        <v>25925571</v>
      </c>
      <c r="D57" s="10"/>
      <c r="E57" s="10">
        <v>1065643827802</v>
      </c>
      <c r="F57" s="10"/>
      <c r="G57" s="10">
        <v>1112032192737</v>
      </c>
      <c r="H57" s="10"/>
      <c r="I57" s="10">
        <v>-46388364934</v>
      </c>
      <c r="J57" s="10"/>
      <c r="K57" s="10">
        <v>25925571</v>
      </c>
      <c r="L57" s="10"/>
      <c r="M57" s="10">
        <v>1065643827802</v>
      </c>
      <c r="N57" s="10"/>
      <c r="O57" s="10">
        <v>1156616565702</v>
      </c>
      <c r="P57" s="10"/>
      <c r="Q57" s="10">
        <v>-90972737899</v>
      </c>
    </row>
    <row r="58" spans="1:17">
      <c r="A58" s="1" t="s">
        <v>37</v>
      </c>
      <c r="C58" s="10">
        <v>75300000</v>
      </c>
      <c r="D58" s="10"/>
      <c r="E58" s="10">
        <v>1150474702050</v>
      </c>
      <c r="F58" s="10"/>
      <c r="G58" s="10">
        <v>1086850531800</v>
      </c>
      <c r="H58" s="10"/>
      <c r="I58" s="10">
        <v>63624170250</v>
      </c>
      <c r="J58" s="10"/>
      <c r="K58" s="10">
        <v>75300000</v>
      </c>
      <c r="L58" s="10"/>
      <c r="M58" s="10">
        <v>1150474702050</v>
      </c>
      <c r="N58" s="10"/>
      <c r="O58" s="10">
        <v>1206613675800</v>
      </c>
      <c r="P58" s="10"/>
      <c r="Q58" s="10">
        <v>-56138973750</v>
      </c>
    </row>
    <row r="59" spans="1:17">
      <c r="A59" s="1" t="s">
        <v>93</v>
      </c>
      <c r="C59" s="10">
        <v>11090364</v>
      </c>
      <c r="D59" s="10"/>
      <c r="E59" s="10">
        <v>218282651417</v>
      </c>
      <c r="F59" s="10"/>
      <c r="G59" s="10">
        <v>221589964317</v>
      </c>
      <c r="H59" s="10"/>
      <c r="I59" s="10">
        <v>-3307312899</v>
      </c>
      <c r="J59" s="10"/>
      <c r="K59" s="10">
        <v>11090364</v>
      </c>
      <c r="L59" s="10"/>
      <c r="M59" s="10">
        <v>218282651417</v>
      </c>
      <c r="N59" s="10"/>
      <c r="O59" s="10">
        <v>201746086915</v>
      </c>
      <c r="P59" s="10"/>
      <c r="Q59" s="10">
        <v>16536564502</v>
      </c>
    </row>
    <row r="60" spans="1:17">
      <c r="A60" s="1" t="s">
        <v>86</v>
      </c>
      <c r="C60" s="10">
        <v>302350333</v>
      </c>
      <c r="D60" s="10"/>
      <c r="E60" s="10">
        <v>1595927660634</v>
      </c>
      <c r="F60" s="10"/>
      <c r="G60" s="10">
        <v>1616850832301</v>
      </c>
      <c r="H60" s="10"/>
      <c r="I60" s="10">
        <v>-20923171666</v>
      </c>
      <c r="J60" s="10"/>
      <c r="K60" s="10">
        <v>302350333</v>
      </c>
      <c r="L60" s="10"/>
      <c r="M60" s="10">
        <v>1595927660634</v>
      </c>
      <c r="N60" s="10"/>
      <c r="O60" s="10">
        <v>1500393679622</v>
      </c>
      <c r="P60" s="10"/>
      <c r="Q60" s="10">
        <v>95533981012</v>
      </c>
    </row>
    <row r="61" spans="1:17">
      <c r="A61" s="1" t="s">
        <v>84</v>
      </c>
      <c r="C61" s="10">
        <v>57440180</v>
      </c>
      <c r="D61" s="10"/>
      <c r="E61" s="10">
        <v>855334195716</v>
      </c>
      <c r="F61" s="10"/>
      <c r="G61" s="10">
        <v>840488608874</v>
      </c>
      <c r="H61" s="10"/>
      <c r="I61" s="10">
        <v>14845586842</v>
      </c>
      <c r="J61" s="10"/>
      <c r="K61" s="10">
        <v>57440180</v>
      </c>
      <c r="L61" s="10"/>
      <c r="M61" s="10">
        <v>855334195716</v>
      </c>
      <c r="N61" s="10"/>
      <c r="O61" s="10">
        <v>867324862011</v>
      </c>
      <c r="P61" s="10"/>
      <c r="Q61" s="10">
        <v>-11990666294</v>
      </c>
    </row>
    <row r="62" spans="1:17">
      <c r="A62" s="1" t="s">
        <v>31</v>
      </c>
      <c r="C62" s="10">
        <v>373618193</v>
      </c>
      <c r="D62" s="10"/>
      <c r="E62" s="10">
        <v>1669049870393</v>
      </c>
      <c r="F62" s="10"/>
      <c r="G62" s="10">
        <v>1643552535697</v>
      </c>
      <c r="H62" s="10"/>
      <c r="I62" s="10">
        <v>25497334696</v>
      </c>
      <c r="J62" s="10"/>
      <c r="K62" s="10">
        <v>373618193</v>
      </c>
      <c r="L62" s="10"/>
      <c r="M62" s="10">
        <v>1669049870393</v>
      </c>
      <c r="N62" s="10"/>
      <c r="O62" s="10">
        <v>1634900195003</v>
      </c>
      <c r="P62" s="10"/>
      <c r="Q62" s="10">
        <v>34149675390</v>
      </c>
    </row>
    <row r="63" spans="1:17">
      <c r="A63" s="1" t="s">
        <v>67</v>
      </c>
      <c r="C63" s="10">
        <v>41604664</v>
      </c>
      <c r="D63" s="10"/>
      <c r="E63" s="10">
        <v>191069877071</v>
      </c>
      <c r="F63" s="10"/>
      <c r="G63" s="10">
        <v>186284464288</v>
      </c>
      <c r="H63" s="10"/>
      <c r="I63" s="10">
        <v>4785412783</v>
      </c>
      <c r="J63" s="10"/>
      <c r="K63" s="10">
        <v>41604664</v>
      </c>
      <c r="L63" s="10"/>
      <c r="M63" s="10">
        <v>191069877071</v>
      </c>
      <c r="N63" s="10"/>
      <c r="O63" s="10">
        <v>167381925254</v>
      </c>
      <c r="P63" s="10"/>
      <c r="Q63" s="10">
        <v>23687951817</v>
      </c>
    </row>
    <row r="64" spans="1:17">
      <c r="A64" s="1" t="s">
        <v>64</v>
      </c>
      <c r="C64" s="10">
        <v>24833538</v>
      </c>
      <c r="D64" s="10"/>
      <c r="E64" s="10">
        <v>496677862391</v>
      </c>
      <c r="F64" s="10"/>
      <c r="G64" s="10">
        <v>561050261401</v>
      </c>
      <c r="H64" s="10"/>
      <c r="I64" s="10">
        <v>-64372399009</v>
      </c>
      <c r="J64" s="10"/>
      <c r="K64" s="10">
        <v>24833538</v>
      </c>
      <c r="L64" s="10"/>
      <c r="M64" s="10">
        <v>496677862391</v>
      </c>
      <c r="N64" s="10"/>
      <c r="O64" s="10">
        <v>571693940666</v>
      </c>
      <c r="P64" s="10"/>
      <c r="Q64" s="10">
        <v>-75016078274</v>
      </c>
    </row>
    <row r="65" spans="1:17">
      <c r="A65" s="1" t="s">
        <v>101</v>
      </c>
      <c r="C65" s="10">
        <v>8441034</v>
      </c>
      <c r="D65" s="10"/>
      <c r="E65" s="10">
        <v>33563239390</v>
      </c>
      <c r="F65" s="10"/>
      <c r="G65" s="10">
        <v>32698985976</v>
      </c>
      <c r="H65" s="10"/>
      <c r="I65" s="10">
        <v>864253414</v>
      </c>
      <c r="J65" s="10"/>
      <c r="K65" s="10">
        <v>8441034</v>
      </c>
      <c r="L65" s="10"/>
      <c r="M65" s="10">
        <v>33563239390</v>
      </c>
      <c r="N65" s="10"/>
      <c r="O65" s="10">
        <v>29795765769</v>
      </c>
      <c r="P65" s="10"/>
      <c r="Q65" s="10">
        <v>3767473621</v>
      </c>
    </row>
    <row r="66" spans="1:17">
      <c r="A66" s="1" t="s">
        <v>63</v>
      </c>
      <c r="C66" s="10">
        <v>38825475</v>
      </c>
      <c r="D66" s="10"/>
      <c r="E66" s="10">
        <v>627160030635</v>
      </c>
      <c r="F66" s="10"/>
      <c r="G66" s="10">
        <v>614021680820</v>
      </c>
      <c r="H66" s="10"/>
      <c r="I66" s="10">
        <v>13138349815</v>
      </c>
      <c r="J66" s="10"/>
      <c r="K66" s="10">
        <v>38825475</v>
      </c>
      <c r="L66" s="10"/>
      <c r="M66" s="10">
        <v>627160030635</v>
      </c>
      <c r="N66" s="10"/>
      <c r="O66" s="10">
        <v>658979822087</v>
      </c>
      <c r="P66" s="10"/>
      <c r="Q66" s="10">
        <v>-31819791451</v>
      </c>
    </row>
    <row r="67" spans="1:17">
      <c r="A67" s="1" t="s">
        <v>107</v>
      </c>
      <c r="C67" s="10">
        <v>70913</v>
      </c>
      <c r="D67" s="10"/>
      <c r="E67" s="10">
        <v>228255209733</v>
      </c>
      <c r="F67" s="10"/>
      <c r="G67" s="10">
        <v>229997637460</v>
      </c>
      <c r="H67" s="10"/>
      <c r="I67" s="10">
        <v>-1742427726</v>
      </c>
      <c r="J67" s="10"/>
      <c r="K67" s="10">
        <v>70913</v>
      </c>
      <c r="L67" s="10"/>
      <c r="M67" s="10">
        <v>228255209733</v>
      </c>
      <c r="N67" s="10"/>
      <c r="O67" s="10">
        <v>229997637460</v>
      </c>
      <c r="P67" s="10"/>
      <c r="Q67" s="10">
        <v>-1742427726</v>
      </c>
    </row>
    <row r="68" spans="1:17">
      <c r="A68" s="1" t="s">
        <v>42</v>
      </c>
      <c r="C68" s="10">
        <v>1800000</v>
      </c>
      <c r="D68" s="10"/>
      <c r="E68" s="10">
        <v>8892771300</v>
      </c>
      <c r="F68" s="10"/>
      <c r="G68" s="10">
        <v>9787416300</v>
      </c>
      <c r="H68" s="10"/>
      <c r="I68" s="10">
        <v>-894645000</v>
      </c>
      <c r="J68" s="10"/>
      <c r="K68" s="10">
        <v>1800000</v>
      </c>
      <c r="L68" s="10"/>
      <c r="M68" s="10">
        <v>8892771300</v>
      </c>
      <c r="N68" s="10"/>
      <c r="O68" s="10">
        <v>8739728471</v>
      </c>
      <c r="P68" s="10"/>
      <c r="Q68" s="10">
        <v>153042829</v>
      </c>
    </row>
    <row r="69" spans="1:17">
      <c r="A69" s="1" t="s">
        <v>99</v>
      </c>
      <c r="C69" s="10">
        <v>16413684</v>
      </c>
      <c r="D69" s="10"/>
      <c r="E69" s="10">
        <v>464680323084</v>
      </c>
      <c r="F69" s="10"/>
      <c r="G69" s="10">
        <v>496333406889</v>
      </c>
      <c r="H69" s="10"/>
      <c r="I69" s="10">
        <v>-31653083804</v>
      </c>
      <c r="J69" s="10"/>
      <c r="K69" s="10">
        <v>16413684</v>
      </c>
      <c r="L69" s="10"/>
      <c r="M69" s="10">
        <v>464680323084</v>
      </c>
      <c r="N69" s="10"/>
      <c r="O69" s="10">
        <v>508407263599</v>
      </c>
      <c r="P69" s="10"/>
      <c r="Q69" s="10">
        <v>-43726940514</v>
      </c>
    </row>
    <row r="70" spans="1:17">
      <c r="A70" s="1" t="s">
        <v>59</v>
      </c>
      <c r="C70" s="10">
        <v>1117995488</v>
      </c>
      <c r="D70" s="10"/>
      <c r="E70" s="10">
        <v>1319164633422</v>
      </c>
      <c r="F70" s="10"/>
      <c r="G70" s="10">
        <v>1267198723039</v>
      </c>
      <c r="H70" s="10"/>
      <c r="I70" s="10">
        <v>51965910383</v>
      </c>
      <c r="J70" s="10"/>
      <c r="K70" s="10">
        <v>1117995488</v>
      </c>
      <c r="L70" s="10"/>
      <c r="M70" s="10">
        <v>1319164633422</v>
      </c>
      <c r="N70" s="10"/>
      <c r="O70" s="10">
        <v>1324911902450</v>
      </c>
      <c r="P70" s="10"/>
      <c r="Q70" s="10">
        <v>-5747269027</v>
      </c>
    </row>
    <row r="71" spans="1:17">
      <c r="A71" s="1" t="s">
        <v>50</v>
      </c>
      <c r="C71" s="10">
        <v>9230072</v>
      </c>
      <c r="D71" s="10"/>
      <c r="E71" s="10">
        <v>457840138272</v>
      </c>
      <c r="F71" s="10"/>
      <c r="G71" s="10">
        <v>475731686762</v>
      </c>
      <c r="H71" s="10"/>
      <c r="I71" s="10">
        <v>-17891548489</v>
      </c>
      <c r="J71" s="10"/>
      <c r="K71" s="10">
        <v>9230072</v>
      </c>
      <c r="L71" s="10"/>
      <c r="M71" s="10">
        <v>457840138272</v>
      </c>
      <c r="N71" s="10"/>
      <c r="O71" s="10">
        <v>501880873016</v>
      </c>
      <c r="P71" s="10"/>
      <c r="Q71" s="10">
        <v>-44040734743</v>
      </c>
    </row>
    <row r="72" spans="1:17">
      <c r="A72" s="1" t="s">
        <v>89</v>
      </c>
      <c r="C72" s="10">
        <v>183327848</v>
      </c>
      <c r="D72" s="10"/>
      <c r="E72" s="10">
        <v>323106284870</v>
      </c>
      <c r="F72" s="10"/>
      <c r="G72" s="10">
        <v>302908942031</v>
      </c>
      <c r="H72" s="10"/>
      <c r="I72" s="10">
        <v>20197342839</v>
      </c>
      <c r="J72" s="10"/>
      <c r="K72" s="10">
        <v>183327848</v>
      </c>
      <c r="L72" s="10"/>
      <c r="M72" s="10">
        <v>323106284870</v>
      </c>
      <c r="N72" s="10"/>
      <c r="O72" s="10">
        <v>344128942879</v>
      </c>
      <c r="P72" s="10"/>
      <c r="Q72" s="10">
        <v>-21022658008</v>
      </c>
    </row>
    <row r="73" spans="1:17">
      <c r="A73" s="1" t="s">
        <v>110</v>
      </c>
      <c r="C73" s="10">
        <v>8701744</v>
      </c>
      <c r="D73" s="10"/>
      <c r="E73" s="10">
        <v>212962227503</v>
      </c>
      <c r="F73" s="10"/>
      <c r="G73" s="10">
        <v>201118405949</v>
      </c>
      <c r="H73" s="10"/>
      <c r="I73" s="10">
        <v>11843821554</v>
      </c>
      <c r="J73" s="10"/>
      <c r="K73" s="10">
        <v>8701744</v>
      </c>
      <c r="L73" s="10"/>
      <c r="M73" s="10">
        <v>212962227503</v>
      </c>
      <c r="N73" s="10"/>
      <c r="O73" s="10">
        <v>201118405949</v>
      </c>
      <c r="P73" s="10"/>
      <c r="Q73" s="10">
        <v>11843821554</v>
      </c>
    </row>
    <row r="74" spans="1:17">
      <c r="A74" s="1" t="s">
        <v>52</v>
      </c>
      <c r="C74" s="10">
        <v>12351361</v>
      </c>
      <c r="D74" s="10"/>
      <c r="E74" s="10">
        <v>387735147296</v>
      </c>
      <c r="F74" s="10"/>
      <c r="G74" s="10">
        <v>369686677805</v>
      </c>
      <c r="H74" s="10"/>
      <c r="I74" s="10">
        <v>18048469491</v>
      </c>
      <c r="J74" s="10"/>
      <c r="K74" s="10">
        <v>12351361</v>
      </c>
      <c r="L74" s="10"/>
      <c r="M74" s="10">
        <v>387735147296</v>
      </c>
      <c r="N74" s="10"/>
      <c r="O74" s="10">
        <v>357286028699</v>
      </c>
      <c r="P74" s="10"/>
      <c r="Q74" s="10">
        <v>30449118597</v>
      </c>
    </row>
    <row r="75" spans="1:17">
      <c r="A75" s="1" t="s">
        <v>32</v>
      </c>
      <c r="C75" s="10">
        <v>71408450</v>
      </c>
      <c r="D75" s="10"/>
      <c r="E75" s="10">
        <v>970345398106</v>
      </c>
      <c r="F75" s="10"/>
      <c r="G75" s="10">
        <v>965376548226</v>
      </c>
      <c r="H75" s="10"/>
      <c r="I75" s="10">
        <v>4968849880</v>
      </c>
      <c r="J75" s="10"/>
      <c r="K75" s="10">
        <v>71408450</v>
      </c>
      <c r="L75" s="10"/>
      <c r="M75" s="10">
        <v>970345398106</v>
      </c>
      <c r="N75" s="10"/>
      <c r="O75" s="10">
        <v>890376237497</v>
      </c>
      <c r="P75" s="10"/>
      <c r="Q75" s="10">
        <v>79969160609</v>
      </c>
    </row>
    <row r="76" spans="1:17">
      <c r="A76" s="1" t="s">
        <v>16</v>
      </c>
      <c r="C76" s="10">
        <v>24405833</v>
      </c>
      <c r="D76" s="10"/>
      <c r="E76" s="10">
        <v>188262397958</v>
      </c>
      <c r="F76" s="10"/>
      <c r="G76" s="10">
        <v>200150100922</v>
      </c>
      <c r="H76" s="10"/>
      <c r="I76" s="10">
        <v>-11887702963</v>
      </c>
      <c r="J76" s="10"/>
      <c r="K76" s="10">
        <v>24405833</v>
      </c>
      <c r="L76" s="10"/>
      <c r="M76" s="10">
        <v>188262397958</v>
      </c>
      <c r="N76" s="10"/>
      <c r="O76" s="10">
        <v>202578715318</v>
      </c>
      <c r="P76" s="10"/>
      <c r="Q76" s="10">
        <v>-14316317359</v>
      </c>
    </row>
    <row r="77" spans="1:17">
      <c r="A77" s="1" t="s">
        <v>27</v>
      </c>
      <c r="C77" s="10">
        <v>133064000</v>
      </c>
      <c r="D77" s="10"/>
      <c r="E77" s="10">
        <v>343907899920</v>
      </c>
      <c r="F77" s="10"/>
      <c r="G77" s="10">
        <v>329310712060</v>
      </c>
      <c r="H77" s="10"/>
      <c r="I77" s="10">
        <v>14597187860</v>
      </c>
      <c r="J77" s="10"/>
      <c r="K77" s="10">
        <v>133064000</v>
      </c>
      <c r="L77" s="10"/>
      <c r="M77" s="10">
        <v>343907899920</v>
      </c>
      <c r="N77" s="10"/>
      <c r="O77" s="10">
        <v>346768105359</v>
      </c>
      <c r="P77" s="10"/>
      <c r="Q77" s="10">
        <v>-2860205439</v>
      </c>
    </row>
    <row r="78" spans="1:17">
      <c r="A78" s="1" t="s">
        <v>69</v>
      </c>
      <c r="C78" s="10">
        <v>150297857</v>
      </c>
      <c r="D78" s="10"/>
      <c r="E78" s="10">
        <v>3079207881715</v>
      </c>
      <c r="F78" s="10"/>
      <c r="G78" s="10">
        <v>3044845057222</v>
      </c>
      <c r="H78" s="10"/>
      <c r="I78" s="10">
        <v>34362824493</v>
      </c>
      <c r="J78" s="10"/>
      <c r="K78" s="10">
        <v>150297857</v>
      </c>
      <c r="L78" s="10"/>
      <c r="M78" s="10">
        <v>3079207881715</v>
      </c>
      <c r="N78" s="10"/>
      <c r="O78" s="10">
        <v>2557789370934</v>
      </c>
      <c r="P78" s="10"/>
      <c r="Q78" s="10">
        <v>521418510781</v>
      </c>
    </row>
    <row r="79" spans="1:17">
      <c r="A79" s="1" t="s">
        <v>36</v>
      </c>
      <c r="C79" s="10">
        <v>3915991</v>
      </c>
      <c r="D79" s="10"/>
      <c r="E79" s="10">
        <v>643695359543</v>
      </c>
      <c r="F79" s="10"/>
      <c r="G79" s="10">
        <v>626840008147</v>
      </c>
      <c r="H79" s="10"/>
      <c r="I79" s="10">
        <v>16855351396</v>
      </c>
      <c r="J79" s="10"/>
      <c r="K79" s="10">
        <v>3915991</v>
      </c>
      <c r="L79" s="10"/>
      <c r="M79" s="10">
        <v>643695359543</v>
      </c>
      <c r="N79" s="10"/>
      <c r="O79" s="10">
        <v>528471709931</v>
      </c>
      <c r="P79" s="10"/>
      <c r="Q79" s="10">
        <v>115223649612</v>
      </c>
    </row>
    <row r="80" spans="1:17">
      <c r="A80" s="1" t="s">
        <v>60</v>
      </c>
      <c r="C80" s="10">
        <v>58658759</v>
      </c>
      <c r="D80" s="10"/>
      <c r="E80" s="10">
        <v>874646090759</v>
      </c>
      <c r="F80" s="10"/>
      <c r="G80" s="10">
        <v>871092779756</v>
      </c>
      <c r="H80" s="10"/>
      <c r="I80" s="10">
        <v>3553311003</v>
      </c>
      <c r="J80" s="10"/>
      <c r="K80" s="10">
        <v>58658759</v>
      </c>
      <c r="L80" s="10"/>
      <c r="M80" s="10">
        <v>874646090759</v>
      </c>
      <c r="N80" s="10"/>
      <c r="O80" s="10">
        <v>829772903787</v>
      </c>
      <c r="P80" s="10"/>
      <c r="Q80" s="10">
        <v>44873186972</v>
      </c>
    </row>
    <row r="81" spans="1:17">
      <c r="A81" s="1" t="s">
        <v>62</v>
      </c>
      <c r="C81" s="10">
        <v>23118673</v>
      </c>
      <c r="D81" s="10"/>
      <c r="E81" s="10">
        <v>52626757691</v>
      </c>
      <c r="F81" s="10"/>
      <c r="G81" s="10">
        <v>53155323379</v>
      </c>
      <c r="H81" s="10"/>
      <c r="I81" s="10">
        <v>-528565687</v>
      </c>
      <c r="J81" s="10"/>
      <c r="K81" s="10">
        <v>23118673</v>
      </c>
      <c r="L81" s="10"/>
      <c r="M81" s="10">
        <v>52626757691</v>
      </c>
      <c r="N81" s="10"/>
      <c r="O81" s="10">
        <v>61934110033</v>
      </c>
      <c r="P81" s="10"/>
      <c r="Q81" s="10">
        <v>-9307352341</v>
      </c>
    </row>
    <row r="82" spans="1:17">
      <c r="A82" s="1" t="s">
        <v>57</v>
      </c>
      <c r="C82" s="10">
        <v>51632000</v>
      </c>
      <c r="D82" s="10"/>
      <c r="E82" s="10">
        <v>124719238728</v>
      </c>
      <c r="F82" s="10"/>
      <c r="G82" s="10">
        <v>114308975002</v>
      </c>
      <c r="H82" s="10"/>
      <c r="I82" s="10">
        <v>10410263726</v>
      </c>
      <c r="J82" s="10"/>
      <c r="K82" s="10">
        <v>51632000</v>
      </c>
      <c r="L82" s="10"/>
      <c r="M82" s="10">
        <v>124719238728</v>
      </c>
      <c r="N82" s="10"/>
      <c r="O82" s="10">
        <v>114507299262</v>
      </c>
      <c r="P82" s="10"/>
      <c r="Q82" s="10">
        <v>10211939466</v>
      </c>
    </row>
    <row r="83" spans="1:17">
      <c r="A83" s="1" t="s">
        <v>56</v>
      </c>
      <c r="C83" s="10">
        <v>12200000</v>
      </c>
      <c r="D83" s="10"/>
      <c r="E83" s="10">
        <v>204468132600</v>
      </c>
      <c r="F83" s="10"/>
      <c r="G83" s="10">
        <v>206529792300</v>
      </c>
      <c r="H83" s="10"/>
      <c r="I83" s="10">
        <v>-2061659700</v>
      </c>
      <c r="J83" s="10"/>
      <c r="K83" s="10">
        <v>12200000</v>
      </c>
      <c r="L83" s="10"/>
      <c r="M83" s="10">
        <v>204468132600</v>
      </c>
      <c r="N83" s="10"/>
      <c r="O83" s="10">
        <v>191127981581</v>
      </c>
      <c r="P83" s="10"/>
      <c r="Q83" s="10">
        <v>13340151019</v>
      </c>
    </row>
    <row r="84" spans="1:17">
      <c r="A84" s="1" t="s">
        <v>92</v>
      </c>
      <c r="C84" s="10">
        <v>39326602</v>
      </c>
      <c r="D84" s="10"/>
      <c r="E84" s="10">
        <v>910857783131</v>
      </c>
      <c r="F84" s="10"/>
      <c r="G84" s="10">
        <v>973405957080</v>
      </c>
      <c r="H84" s="10"/>
      <c r="I84" s="10">
        <v>-62548173948</v>
      </c>
      <c r="J84" s="10"/>
      <c r="K84" s="10">
        <v>39326602</v>
      </c>
      <c r="L84" s="10"/>
      <c r="M84" s="10">
        <v>910857783131</v>
      </c>
      <c r="N84" s="10"/>
      <c r="O84" s="10">
        <v>1123130648471</v>
      </c>
      <c r="P84" s="10"/>
      <c r="Q84" s="10">
        <v>-212272865339</v>
      </c>
    </row>
    <row r="85" spans="1:17">
      <c r="A85" s="1" t="s">
        <v>45</v>
      </c>
      <c r="C85" s="10">
        <v>4685772</v>
      </c>
      <c r="D85" s="10"/>
      <c r="E85" s="10">
        <v>380549748344</v>
      </c>
      <c r="F85" s="10"/>
      <c r="G85" s="10">
        <v>349341874245</v>
      </c>
      <c r="H85" s="10"/>
      <c r="I85" s="10">
        <v>31207874099</v>
      </c>
      <c r="J85" s="10"/>
      <c r="K85" s="10">
        <v>4685772</v>
      </c>
      <c r="L85" s="10"/>
      <c r="M85" s="10">
        <v>380549748344</v>
      </c>
      <c r="N85" s="10"/>
      <c r="O85" s="10">
        <v>347478717582</v>
      </c>
      <c r="P85" s="10"/>
      <c r="Q85" s="10">
        <v>33071030762</v>
      </c>
    </row>
    <row r="86" spans="1:17">
      <c r="A86" s="1" t="s">
        <v>76</v>
      </c>
      <c r="C86" s="10">
        <v>23931253</v>
      </c>
      <c r="D86" s="10"/>
      <c r="E86" s="10">
        <v>700344098594</v>
      </c>
      <c r="F86" s="10"/>
      <c r="G86" s="10">
        <v>674487139730</v>
      </c>
      <c r="H86" s="10"/>
      <c r="I86" s="10">
        <v>25856958864</v>
      </c>
      <c r="J86" s="10"/>
      <c r="K86" s="10">
        <v>23931253</v>
      </c>
      <c r="L86" s="10"/>
      <c r="M86" s="10">
        <v>700344098594</v>
      </c>
      <c r="N86" s="10"/>
      <c r="O86" s="10">
        <v>736858773938</v>
      </c>
      <c r="P86" s="10"/>
      <c r="Q86" s="10">
        <v>-36514675343</v>
      </c>
    </row>
    <row r="87" spans="1:17">
      <c r="A87" s="1" t="s">
        <v>72</v>
      </c>
      <c r="C87" s="10">
        <v>1412937</v>
      </c>
      <c r="D87" s="10"/>
      <c r="E87" s="10">
        <v>199302810526</v>
      </c>
      <c r="F87" s="10"/>
      <c r="G87" s="10">
        <v>186591813801</v>
      </c>
      <c r="H87" s="10"/>
      <c r="I87" s="10">
        <v>12710996725</v>
      </c>
      <c r="J87" s="10"/>
      <c r="K87" s="10">
        <v>1412937</v>
      </c>
      <c r="L87" s="10"/>
      <c r="M87" s="10">
        <v>199302810526</v>
      </c>
      <c r="N87" s="10"/>
      <c r="O87" s="10">
        <v>203937759608</v>
      </c>
      <c r="P87" s="10"/>
      <c r="Q87" s="10">
        <v>-4634949081</v>
      </c>
    </row>
    <row r="88" spans="1:17">
      <c r="A88" s="1" t="s">
        <v>79</v>
      </c>
      <c r="C88" s="10">
        <v>14837776</v>
      </c>
      <c r="D88" s="10"/>
      <c r="E88" s="10">
        <v>103910165735</v>
      </c>
      <c r="F88" s="10"/>
      <c r="G88" s="10">
        <v>66608702407</v>
      </c>
      <c r="H88" s="10"/>
      <c r="I88" s="10">
        <v>37301463328</v>
      </c>
      <c r="J88" s="10"/>
      <c r="K88" s="10">
        <v>14837776</v>
      </c>
      <c r="L88" s="10"/>
      <c r="M88" s="10">
        <v>103910165735</v>
      </c>
      <c r="N88" s="10"/>
      <c r="O88" s="10">
        <v>66601350000</v>
      </c>
      <c r="P88" s="10"/>
      <c r="Q88" s="10">
        <v>37308815735</v>
      </c>
    </row>
    <row r="89" spans="1:17">
      <c r="A89" s="1" t="s">
        <v>51</v>
      </c>
      <c r="C89" s="10">
        <v>7734790</v>
      </c>
      <c r="D89" s="10"/>
      <c r="E89" s="10">
        <v>176457225588</v>
      </c>
      <c r="F89" s="10"/>
      <c r="G89" s="10">
        <v>182992678388</v>
      </c>
      <c r="H89" s="10"/>
      <c r="I89" s="10">
        <v>-6535452799</v>
      </c>
      <c r="J89" s="10"/>
      <c r="K89" s="10">
        <v>7734790</v>
      </c>
      <c r="L89" s="10"/>
      <c r="M89" s="10">
        <v>176457225588</v>
      </c>
      <c r="N89" s="10"/>
      <c r="O89" s="10">
        <v>194529968500</v>
      </c>
      <c r="P89" s="10"/>
      <c r="Q89" s="10">
        <v>-18072742911</v>
      </c>
    </row>
    <row r="90" spans="1:17">
      <c r="A90" s="1" t="s">
        <v>17</v>
      </c>
      <c r="C90" s="10"/>
      <c r="D90" s="10"/>
      <c r="E90" s="10">
        <v>0</v>
      </c>
      <c r="F90" s="10"/>
      <c r="G90" s="10">
        <v>0</v>
      </c>
      <c r="H90" s="10"/>
      <c r="I90" s="10">
        <v>-379493604</v>
      </c>
      <c r="J90" s="10"/>
      <c r="K90" s="10">
        <v>0</v>
      </c>
      <c r="L90" s="10"/>
      <c r="M90" s="10">
        <v>0</v>
      </c>
      <c r="N90" s="10"/>
      <c r="O90" s="10">
        <v>0</v>
      </c>
      <c r="P90" s="10"/>
      <c r="Q90" s="10">
        <v>80431856</v>
      </c>
    </row>
    <row r="91" spans="1:17">
      <c r="A91" s="1" t="s">
        <v>210</v>
      </c>
      <c r="C91" s="10"/>
      <c r="D91" s="10"/>
      <c r="E91" s="10">
        <v>0</v>
      </c>
      <c r="F91" s="10"/>
      <c r="G91" s="10">
        <v>0</v>
      </c>
      <c r="H91" s="10"/>
      <c r="I91" s="10">
        <v>-51986610</v>
      </c>
      <c r="J91" s="10"/>
      <c r="K91" s="10">
        <v>0</v>
      </c>
      <c r="L91" s="10"/>
      <c r="M91" s="10">
        <v>0</v>
      </c>
      <c r="N91" s="10"/>
      <c r="O91" s="10">
        <v>0</v>
      </c>
      <c r="P91" s="10"/>
      <c r="Q91" s="10">
        <v>298923007</v>
      </c>
    </row>
    <row r="92" spans="1:17">
      <c r="A92" s="1" t="s">
        <v>248</v>
      </c>
      <c r="C92" s="10"/>
      <c r="D92" s="10"/>
      <c r="E92" s="10">
        <v>0</v>
      </c>
      <c r="F92" s="10"/>
      <c r="G92" s="10">
        <v>0</v>
      </c>
      <c r="H92" s="10"/>
      <c r="I92" s="10">
        <v>0</v>
      </c>
      <c r="J92" s="10"/>
      <c r="K92" s="10">
        <v>0</v>
      </c>
      <c r="L92" s="10"/>
      <c r="M92" s="10">
        <v>0</v>
      </c>
      <c r="N92" s="10"/>
      <c r="O92" s="10">
        <v>0</v>
      </c>
      <c r="P92" s="10"/>
      <c r="Q92" s="10">
        <v>-2433853356</v>
      </c>
    </row>
    <row r="93" spans="1:17">
      <c r="A93" s="1" t="s">
        <v>211</v>
      </c>
      <c r="C93" s="10"/>
      <c r="D93" s="10"/>
      <c r="E93" s="10">
        <v>0</v>
      </c>
      <c r="F93" s="10"/>
      <c r="G93" s="10">
        <v>0</v>
      </c>
      <c r="H93" s="10"/>
      <c r="I93" s="10">
        <v>-16042643</v>
      </c>
      <c r="J93" s="10"/>
      <c r="K93" s="10">
        <v>0</v>
      </c>
      <c r="L93" s="10"/>
      <c r="M93" s="10">
        <v>0</v>
      </c>
      <c r="N93" s="10"/>
      <c r="O93" s="10">
        <v>0</v>
      </c>
      <c r="P93" s="10"/>
      <c r="Q93" s="10">
        <v>99131303</v>
      </c>
    </row>
    <row r="94" spans="1:17">
      <c r="A94" s="1" t="s">
        <v>212</v>
      </c>
      <c r="C94" s="10"/>
      <c r="D94" s="10"/>
      <c r="E94" s="10">
        <v>0</v>
      </c>
      <c r="F94" s="10"/>
      <c r="G94" s="10">
        <v>0</v>
      </c>
      <c r="H94" s="10"/>
      <c r="I94" s="10">
        <v>-288476505</v>
      </c>
      <c r="J94" s="10"/>
      <c r="K94" s="10">
        <v>0</v>
      </c>
      <c r="L94" s="10"/>
      <c r="M94" s="10">
        <v>0</v>
      </c>
      <c r="N94" s="10"/>
      <c r="O94" s="10">
        <v>0</v>
      </c>
      <c r="P94" s="10"/>
      <c r="Q94" s="10">
        <v>52381982</v>
      </c>
    </row>
    <row r="95" spans="1:17">
      <c r="A95" s="1" t="s">
        <v>21</v>
      </c>
      <c r="C95" s="10"/>
      <c r="D95" s="10"/>
      <c r="E95" s="10">
        <v>0</v>
      </c>
      <c r="F95" s="10"/>
      <c r="G95" s="10">
        <v>0</v>
      </c>
      <c r="H95" s="10"/>
      <c r="I95" s="10">
        <v>1699562</v>
      </c>
      <c r="J95" s="10"/>
      <c r="K95" s="10">
        <v>0</v>
      </c>
      <c r="L95" s="10"/>
      <c r="M95" s="10">
        <v>0</v>
      </c>
      <c r="N95" s="10"/>
      <c r="O95" s="10">
        <v>0</v>
      </c>
      <c r="P95" s="10"/>
      <c r="Q95" s="10">
        <v>5075048</v>
      </c>
    </row>
    <row r="96" spans="1:17">
      <c r="A96" s="1" t="s">
        <v>22</v>
      </c>
      <c r="C96" s="10"/>
      <c r="D96" s="10"/>
      <c r="E96" s="10">
        <v>0</v>
      </c>
      <c r="F96" s="10"/>
      <c r="G96" s="10">
        <v>0</v>
      </c>
      <c r="H96" s="10"/>
      <c r="I96" s="10">
        <v>84203623</v>
      </c>
      <c r="J96" s="10"/>
      <c r="K96" s="10">
        <v>0</v>
      </c>
      <c r="L96" s="10"/>
      <c r="M96" s="10">
        <v>0</v>
      </c>
      <c r="N96" s="10"/>
      <c r="O96" s="10">
        <v>0</v>
      </c>
      <c r="P96" s="10"/>
      <c r="Q96" s="10">
        <v>184586200</v>
      </c>
    </row>
    <row r="97" spans="1:17">
      <c r="A97" s="1" t="s">
        <v>23</v>
      </c>
      <c r="C97" s="10"/>
      <c r="D97" s="10"/>
      <c r="E97" s="10">
        <v>0</v>
      </c>
      <c r="F97" s="10"/>
      <c r="G97" s="10">
        <v>0</v>
      </c>
      <c r="H97" s="10"/>
      <c r="I97" s="10">
        <v>465177791</v>
      </c>
      <c r="J97" s="10"/>
      <c r="K97" s="10">
        <v>0</v>
      </c>
      <c r="L97" s="10"/>
      <c r="M97" s="10">
        <v>0</v>
      </c>
      <c r="N97" s="10"/>
      <c r="O97" s="10">
        <v>0</v>
      </c>
      <c r="P97" s="10"/>
      <c r="Q97" s="10">
        <v>506498305</v>
      </c>
    </row>
    <row r="98" spans="1:17">
      <c r="A98" s="1" t="s">
        <v>24</v>
      </c>
      <c r="C98" s="10"/>
      <c r="D98" s="10"/>
      <c r="E98" s="10">
        <v>0</v>
      </c>
      <c r="F98" s="10"/>
      <c r="G98" s="10">
        <v>0</v>
      </c>
      <c r="H98" s="10"/>
      <c r="I98" s="10">
        <v>-287925840</v>
      </c>
      <c r="J98" s="10"/>
      <c r="K98" s="10">
        <v>0</v>
      </c>
      <c r="L98" s="10"/>
      <c r="M98" s="10">
        <v>0</v>
      </c>
      <c r="N98" s="10"/>
      <c r="O98" s="10">
        <v>0</v>
      </c>
      <c r="P98" s="10"/>
      <c r="Q98" s="10">
        <v>-278180761</v>
      </c>
    </row>
    <row r="99" spans="1:17">
      <c r="A99" s="1" t="s">
        <v>25</v>
      </c>
      <c r="C99" s="10"/>
      <c r="D99" s="10"/>
      <c r="E99" s="10">
        <v>0</v>
      </c>
      <c r="F99" s="10"/>
      <c r="G99" s="10">
        <v>0</v>
      </c>
      <c r="H99" s="10"/>
      <c r="I99" s="10">
        <v>28112167</v>
      </c>
      <c r="J99" s="10"/>
      <c r="K99" s="10">
        <v>0</v>
      </c>
      <c r="L99" s="10"/>
      <c r="M99" s="10">
        <v>0</v>
      </c>
      <c r="N99" s="10"/>
      <c r="O99" s="10">
        <v>0</v>
      </c>
      <c r="P99" s="10"/>
      <c r="Q99" s="10">
        <v>0</v>
      </c>
    </row>
    <row r="100" spans="1:17">
      <c r="A100" s="1" t="s">
        <v>103</v>
      </c>
      <c r="C100" s="10"/>
      <c r="D100" s="10"/>
      <c r="E100" s="10">
        <v>0</v>
      </c>
      <c r="F100" s="10"/>
      <c r="G100" s="10">
        <v>0</v>
      </c>
      <c r="H100" s="10"/>
      <c r="I100" s="10">
        <v>24607242</v>
      </c>
      <c r="J100" s="10"/>
      <c r="K100" s="10">
        <v>0</v>
      </c>
      <c r="L100" s="10"/>
      <c r="M100" s="10">
        <v>0</v>
      </c>
      <c r="N100" s="10"/>
      <c r="O100" s="10">
        <v>0</v>
      </c>
      <c r="P100" s="10"/>
      <c r="Q100" s="10">
        <v>24607242</v>
      </c>
    </row>
    <row r="101" spans="1:17">
      <c r="A101" s="1" t="s">
        <v>102</v>
      </c>
      <c r="C101" s="10"/>
      <c r="D101" s="10"/>
      <c r="E101" s="10">
        <v>0</v>
      </c>
      <c r="F101" s="10"/>
      <c r="G101" s="10">
        <v>0</v>
      </c>
      <c r="H101" s="10"/>
      <c r="I101" s="10">
        <v>340110409</v>
      </c>
      <c r="J101" s="10"/>
      <c r="K101" s="10">
        <v>0</v>
      </c>
      <c r="L101" s="10"/>
      <c r="M101" s="10">
        <v>0</v>
      </c>
      <c r="N101" s="10"/>
      <c r="O101" s="10">
        <v>0</v>
      </c>
      <c r="P101" s="10"/>
      <c r="Q101" s="10">
        <v>340110409</v>
      </c>
    </row>
    <row r="102" spans="1:17">
      <c r="A102" s="1" t="s">
        <v>26</v>
      </c>
      <c r="C102" s="10"/>
      <c r="D102" s="10"/>
      <c r="E102" s="10">
        <v>0</v>
      </c>
      <c r="F102" s="10"/>
      <c r="G102" s="10">
        <v>0</v>
      </c>
      <c r="H102" s="10"/>
      <c r="I102" s="10">
        <v>288052456</v>
      </c>
      <c r="J102" s="10"/>
      <c r="K102" s="10">
        <v>0</v>
      </c>
      <c r="L102" s="10"/>
      <c r="M102" s="10">
        <v>0</v>
      </c>
      <c r="N102" s="10"/>
      <c r="O102" s="10">
        <v>0</v>
      </c>
      <c r="P102" s="10"/>
      <c r="Q102" s="10">
        <v>287171806</v>
      </c>
    </row>
    <row r="103" spans="1:17">
      <c r="A103" s="1" t="s">
        <v>213</v>
      </c>
      <c r="C103" s="10"/>
      <c r="D103" s="10"/>
      <c r="E103" s="10">
        <v>0</v>
      </c>
      <c r="F103" s="10"/>
      <c r="G103" s="10">
        <v>0</v>
      </c>
      <c r="H103" s="10"/>
      <c r="I103" s="10">
        <v>3378168329</v>
      </c>
      <c r="J103" s="10"/>
      <c r="K103" s="10">
        <v>0</v>
      </c>
      <c r="L103" s="10"/>
      <c r="M103" s="10">
        <v>0</v>
      </c>
      <c r="N103" s="10"/>
      <c r="O103" s="10">
        <v>0</v>
      </c>
      <c r="P103" s="10"/>
      <c r="Q103" s="10">
        <v>0</v>
      </c>
    </row>
    <row r="104" spans="1:17">
      <c r="A104" s="1" t="s">
        <v>214</v>
      </c>
      <c r="C104" s="10"/>
      <c r="D104" s="10"/>
      <c r="E104" s="10">
        <v>0</v>
      </c>
      <c r="F104" s="10"/>
      <c r="G104" s="10">
        <v>0</v>
      </c>
      <c r="H104" s="10"/>
      <c r="I104" s="10">
        <v>-7643930499</v>
      </c>
      <c r="J104" s="10"/>
      <c r="K104" s="10">
        <v>0</v>
      </c>
      <c r="L104" s="10"/>
      <c r="M104" s="10">
        <v>0</v>
      </c>
      <c r="N104" s="10"/>
      <c r="O104" s="10">
        <v>0</v>
      </c>
      <c r="P104" s="10"/>
      <c r="Q104" s="10">
        <v>-7598714061</v>
      </c>
    </row>
    <row r="105" spans="1:17">
      <c r="A105" s="1" t="s">
        <v>215</v>
      </c>
      <c r="C105" s="10"/>
      <c r="D105" s="10"/>
      <c r="E105" s="10">
        <v>0</v>
      </c>
      <c r="F105" s="10"/>
      <c r="G105" s="10">
        <v>0</v>
      </c>
      <c r="H105" s="10"/>
      <c r="I105" s="10">
        <v>-891714734</v>
      </c>
      <c r="J105" s="10"/>
      <c r="K105" s="10">
        <v>0</v>
      </c>
      <c r="L105" s="10"/>
      <c r="M105" s="10">
        <v>0</v>
      </c>
      <c r="N105" s="10"/>
      <c r="O105" s="10">
        <v>0</v>
      </c>
      <c r="P105" s="10"/>
      <c r="Q105" s="10">
        <v>-891714734</v>
      </c>
    </row>
    <row r="106" spans="1:17">
      <c r="A106" s="1" t="s">
        <v>216</v>
      </c>
      <c r="C106" s="10"/>
      <c r="D106" s="10"/>
      <c r="E106" s="10">
        <v>0</v>
      </c>
      <c r="F106" s="10"/>
      <c r="G106" s="10">
        <v>0</v>
      </c>
      <c r="H106" s="10"/>
      <c r="I106" s="10">
        <v>-87619471</v>
      </c>
      <c r="J106" s="10"/>
      <c r="K106" s="10">
        <v>0</v>
      </c>
      <c r="L106" s="10"/>
      <c r="M106" s="10">
        <v>0</v>
      </c>
      <c r="N106" s="10"/>
      <c r="O106" s="10">
        <v>0</v>
      </c>
      <c r="P106" s="10"/>
      <c r="Q106" s="10">
        <v>-20938221</v>
      </c>
    </row>
    <row r="107" spans="1:17">
      <c r="A107" s="1" t="s">
        <v>217</v>
      </c>
      <c r="C107" s="10"/>
      <c r="D107" s="10"/>
      <c r="E107" s="10">
        <v>0</v>
      </c>
      <c r="F107" s="10"/>
      <c r="G107" s="10">
        <v>0</v>
      </c>
      <c r="H107" s="10"/>
      <c r="I107" s="10">
        <v>25993306</v>
      </c>
      <c r="J107" s="10"/>
      <c r="K107" s="10">
        <v>0</v>
      </c>
      <c r="L107" s="10"/>
      <c r="M107" s="10">
        <v>0</v>
      </c>
      <c r="N107" s="10"/>
      <c r="O107" s="10">
        <v>0</v>
      </c>
      <c r="P107" s="10"/>
      <c r="Q107" s="10">
        <v>10247329</v>
      </c>
    </row>
    <row r="108" spans="1:17">
      <c r="A108" s="1" t="s">
        <v>218</v>
      </c>
      <c r="C108" s="10"/>
      <c r="D108" s="10"/>
      <c r="E108" s="10">
        <v>0</v>
      </c>
      <c r="F108" s="10"/>
      <c r="G108" s="10">
        <v>0</v>
      </c>
      <c r="H108" s="10"/>
      <c r="I108" s="10">
        <v>-2642890321</v>
      </c>
      <c r="J108" s="10"/>
      <c r="K108" s="10">
        <v>0</v>
      </c>
      <c r="L108" s="10"/>
      <c r="M108" s="10">
        <v>0</v>
      </c>
      <c r="N108" s="10"/>
      <c r="O108" s="10">
        <v>0</v>
      </c>
      <c r="P108" s="10"/>
      <c r="Q108" s="10">
        <v>-2642890321</v>
      </c>
    </row>
    <row r="109" spans="1:17">
      <c r="A109" s="1" t="s">
        <v>219</v>
      </c>
      <c r="C109" s="10"/>
      <c r="D109" s="10"/>
      <c r="E109" s="10">
        <v>0</v>
      </c>
      <c r="F109" s="10"/>
      <c r="G109" s="10">
        <v>0</v>
      </c>
      <c r="H109" s="10"/>
      <c r="I109" s="10">
        <v>-16367967</v>
      </c>
      <c r="J109" s="10"/>
      <c r="K109" s="10">
        <v>0</v>
      </c>
      <c r="L109" s="10"/>
      <c r="M109" s="10">
        <v>0</v>
      </c>
      <c r="N109" s="10"/>
      <c r="O109" s="10">
        <v>0</v>
      </c>
      <c r="P109" s="10"/>
      <c r="Q109" s="10">
        <v>-16367967</v>
      </c>
    </row>
    <row r="110" spans="1:17">
      <c r="A110" s="1" t="s">
        <v>220</v>
      </c>
      <c r="C110" s="10"/>
      <c r="D110" s="10"/>
      <c r="E110" s="10">
        <v>0</v>
      </c>
      <c r="F110" s="10"/>
      <c r="G110" s="10">
        <v>0</v>
      </c>
      <c r="H110" s="10"/>
      <c r="I110" s="10">
        <v>3303502202</v>
      </c>
      <c r="J110" s="10"/>
      <c r="K110" s="10">
        <v>0</v>
      </c>
      <c r="L110" s="10"/>
      <c r="M110" s="10">
        <v>0</v>
      </c>
      <c r="N110" s="10"/>
      <c r="O110" s="10">
        <v>0</v>
      </c>
      <c r="P110" s="10"/>
      <c r="Q110" s="10">
        <v>3303502202</v>
      </c>
    </row>
    <row r="111" spans="1:17">
      <c r="A111" s="1" t="s">
        <v>221</v>
      </c>
      <c r="C111" s="10"/>
      <c r="D111" s="10"/>
      <c r="E111" s="10">
        <v>0</v>
      </c>
      <c r="F111" s="10"/>
      <c r="G111" s="10">
        <v>0</v>
      </c>
      <c r="H111" s="10"/>
      <c r="I111" s="10">
        <v>8025167</v>
      </c>
      <c r="J111" s="10"/>
      <c r="K111" s="10">
        <v>0</v>
      </c>
      <c r="L111" s="10"/>
      <c r="M111" s="10">
        <v>0</v>
      </c>
      <c r="N111" s="10"/>
      <c r="O111" s="10">
        <v>0</v>
      </c>
      <c r="P111" s="10"/>
      <c r="Q111" s="10">
        <v>8025167</v>
      </c>
    </row>
    <row r="112" spans="1:17">
      <c r="A112" s="1" t="s">
        <v>249</v>
      </c>
      <c r="C112" s="10"/>
      <c r="D112" s="10"/>
      <c r="E112" s="10">
        <v>0</v>
      </c>
      <c r="F112" s="10"/>
      <c r="G112" s="10">
        <v>0</v>
      </c>
      <c r="H112" s="10"/>
      <c r="I112" s="10">
        <v>0</v>
      </c>
      <c r="J112" s="10"/>
      <c r="K112" s="10">
        <v>0</v>
      </c>
      <c r="L112" s="10"/>
      <c r="M112" s="10">
        <v>0</v>
      </c>
      <c r="N112" s="10"/>
      <c r="O112" s="10">
        <v>0</v>
      </c>
      <c r="P112" s="10"/>
      <c r="Q112" s="10">
        <v>530148650</v>
      </c>
    </row>
    <row r="113" spans="1:17">
      <c r="A113" s="1" t="s">
        <v>222</v>
      </c>
      <c r="C113" s="10"/>
      <c r="D113" s="10"/>
      <c r="E113" s="10">
        <v>0</v>
      </c>
      <c r="F113" s="10"/>
      <c r="G113" s="10">
        <v>0</v>
      </c>
      <c r="H113" s="10"/>
      <c r="I113" s="10">
        <v>1097349102</v>
      </c>
      <c r="J113" s="10"/>
      <c r="K113" s="10">
        <v>0</v>
      </c>
      <c r="L113" s="10"/>
      <c r="M113" s="10">
        <v>0</v>
      </c>
      <c r="N113" s="10"/>
      <c r="O113" s="10">
        <v>0</v>
      </c>
      <c r="P113" s="10"/>
      <c r="Q113" s="10">
        <v>1097619477</v>
      </c>
    </row>
    <row r="114" spans="1:17">
      <c r="A114" s="1" t="s">
        <v>223</v>
      </c>
      <c r="C114" s="10"/>
      <c r="D114" s="10"/>
      <c r="E114" s="10">
        <v>0</v>
      </c>
      <c r="F114" s="10"/>
      <c r="G114" s="10">
        <v>0</v>
      </c>
      <c r="H114" s="10"/>
      <c r="I114" s="10">
        <v>412034990</v>
      </c>
      <c r="J114" s="10"/>
      <c r="K114" s="10">
        <v>0</v>
      </c>
      <c r="L114" s="10"/>
      <c r="M114" s="10">
        <v>0</v>
      </c>
      <c r="N114" s="10"/>
      <c r="O114" s="10">
        <v>0</v>
      </c>
      <c r="P114" s="10"/>
      <c r="Q114" s="10">
        <v>412034990</v>
      </c>
    </row>
    <row r="115" spans="1:17">
      <c r="A115" s="1" t="s">
        <v>224</v>
      </c>
      <c r="C115" s="10"/>
      <c r="D115" s="10"/>
      <c r="E115" s="10">
        <v>0</v>
      </c>
      <c r="F115" s="10"/>
      <c r="G115" s="10">
        <v>0</v>
      </c>
      <c r="H115" s="10"/>
      <c r="I115" s="10">
        <v>12875</v>
      </c>
      <c r="J115" s="10"/>
      <c r="K115" s="10">
        <v>0</v>
      </c>
      <c r="L115" s="10"/>
      <c r="M115" s="10">
        <v>0</v>
      </c>
      <c r="N115" s="10"/>
      <c r="O115" s="10">
        <v>0</v>
      </c>
      <c r="P115" s="10"/>
      <c r="Q115" s="10">
        <v>12875</v>
      </c>
    </row>
    <row r="116" spans="1:17">
      <c r="A116" s="1" t="s">
        <v>225</v>
      </c>
      <c r="C116" s="10"/>
      <c r="D116" s="10"/>
      <c r="E116" s="10">
        <v>0</v>
      </c>
      <c r="F116" s="10"/>
      <c r="G116" s="10">
        <v>0</v>
      </c>
      <c r="H116" s="10"/>
      <c r="I116" s="10">
        <v>-35804809</v>
      </c>
      <c r="J116" s="10"/>
      <c r="K116" s="10">
        <v>0</v>
      </c>
      <c r="L116" s="10"/>
      <c r="M116" s="10">
        <v>0</v>
      </c>
      <c r="N116" s="10"/>
      <c r="O116" s="10">
        <v>0</v>
      </c>
      <c r="P116" s="10"/>
      <c r="Q116" s="10">
        <v>-35804809</v>
      </c>
    </row>
    <row r="117" spans="1:17">
      <c r="A117" s="1" t="s">
        <v>226</v>
      </c>
      <c r="C117" s="10"/>
      <c r="D117" s="10"/>
      <c r="E117" s="10">
        <v>0</v>
      </c>
      <c r="F117" s="10"/>
      <c r="G117" s="10">
        <v>0</v>
      </c>
      <c r="H117" s="10"/>
      <c r="I117" s="10">
        <v>-17311178</v>
      </c>
      <c r="J117" s="10"/>
      <c r="K117" s="10">
        <v>0</v>
      </c>
      <c r="L117" s="10"/>
      <c r="M117" s="10">
        <v>0</v>
      </c>
      <c r="N117" s="10"/>
      <c r="O117" s="10">
        <v>0</v>
      </c>
      <c r="P117" s="10"/>
      <c r="Q117" s="10">
        <v>-17311178</v>
      </c>
    </row>
    <row r="118" spans="1:17">
      <c r="A118" s="1" t="s">
        <v>227</v>
      </c>
      <c r="C118" s="10"/>
      <c r="D118" s="10"/>
      <c r="E118" s="10">
        <v>0</v>
      </c>
      <c r="F118" s="10"/>
      <c r="G118" s="10">
        <v>0</v>
      </c>
      <c r="H118" s="10"/>
      <c r="I118" s="10">
        <v>-2061257</v>
      </c>
      <c r="J118" s="10"/>
      <c r="K118" s="10">
        <v>0</v>
      </c>
      <c r="L118" s="10"/>
      <c r="M118" s="10">
        <v>0</v>
      </c>
      <c r="N118" s="10"/>
      <c r="O118" s="10">
        <v>0</v>
      </c>
      <c r="P118" s="10"/>
      <c r="Q118" s="10">
        <v>-2061257</v>
      </c>
    </row>
    <row r="119" spans="1:17">
      <c r="A119" s="1" t="s">
        <v>228</v>
      </c>
      <c r="C119" s="10"/>
      <c r="D119" s="10"/>
      <c r="E119" s="10">
        <v>0</v>
      </c>
      <c r="F119" s="10"/>
      <c r="G119" s="10">
        <v>0</v>
      </c>
      <c r="H119" s="10"/>
      <c r="I119" s="10">
        <v>40969</v>
      </c>
      <c r="J119" s="10"/>
      <c r="K119" s="10">
        <v>0</v>
      </c>
      <c r="L119" s="10"/>
      <c r="M119" s="10">
        <v>0</v>
      </c>
      <c r="N119" s="10"/>
      <c r="O119" s="10">
        <v>0</v>
      </c>
      <c r="P119" s="10"/>
      <c r="Q119" s="10">
        <v>40969</v>
      </c>
    </row>
    <row r="120" spans="1:17">
      <c r="A120" s="1" t="s">
        <v>229</v>
      </c>
      <c r="C120" s="10"/>
      <c r="D120" s="10"/>
      <c r="E120" s="10">
        <v>0</v>
      </c>
      <c r="F120" s="10"/>
      <c r="G120" s="10">
        <v>0</v>
      </c>
      <c r="H120" s="10"/>
      <c r="I120" s="10">
        <v>-197903286</v>
      </c>
      <c r="J120" s="10"/>
      <c r="K120" s="10">
        <v>0</v>
      </c>
      <c r="L120" s="10"/>
      <c r="M120" s="10">
        <v>0</v>
      </c>
      <c r="N120" s="10"/>
      <c r="O120" s="10">
        <v>0</v>
      </c>
      <c r="P120" s="10"/>
      <c r="Q120" s="10">
        <v>-197903286</v>
      </c>
    </row>
    <row r="121" spans="1:17">
      <c r="A121" s="1" t="s">
        <v>230</v>
      </c>
      <c r="C121" s="10"/>
      <c r="D121" s="10"/>
      <c r="E121" s="10">
        <v>0</v>
      </c>
      <c r="F121" s="10"/>
      <c r="G121" s="10">
        <v>0</v>
      </c>
      <c r="H121" s="10"/>
      <c r="I121" s="10">
        <v>-23133217</v>
      </c>
      <c r="J121" s="10"/>
      <c r="K121" s="10">
        <v>0</v>
      </c>
      <c r="L121" s="10"/>
      <c r="M121" s="10">
        <v>0</v>
      </c>
      <c r="N121" s="10"/>
      <c r="O121" s="10">
        <v>0</v>
      </c>
      <c r="P121" s="10"/>
      <c r="Q121" s="10">
        <v>-23133217</v>
      </c>
    </row>
    <row r="122" spans="1:17">
      <c r="A122" s="1" t="s">
        <v>231</v>
      </c>
      <c r="C122" s="10"/>
      <c r="D122" s="10"/>
      <c r="E122" s="10">
        <v>0</v>
      </c>
      <c r="F122" s="10"/>
      <c r="G122" s="10">
        <v>0</v>
      </c>
      <c r="H122" s="10"/>
      <c r="I122" s="10">
        <v>247256138</v>
      </c>
      <c r="J122" s="10"/>
      <c r="K122" s="10">
        <v>0</v>
      </c>
      <c r="L122" s="10"/>
      <c r="M122" s="10">
        <v>0</v>
      </c>
      <c r="N122" s="10"/>
      <c r="O122" s="10">
        <v>0</v>
      </c>
      <c r="P122" s="10"/>
      <c r="Q122" s="10">
        <v>224645299</v>
      </c>
    </row>
    <row r="123" spans="1:17">
      <c r="A123" s="1" t="s">
        <v>232</v>
      </c>
      <c r="C123" s="10"/>
      <c r="D123" s="10"/>
      <c r="E123" s="10">
        <v>0</v>
      </c>
      <c r="F123" s="10"/>
      <c r="G123" s="10">
        <v>0</v>
      </c>
      <c r="H123" s="10"/>
      <c r="I123" s="10">
        <v>-2748725</v>
      </c>
      <c r="J123" s="10"/>
      <c r="K123" s="10">
        <v>0</v>
      </c>
      <c r="L123" s="10"/>
      <c r="M123" s="10">
        <v>0</v>
      </c>
      <c r="N123" s="10"/>
      <c r="O123" s="10">
        <v>0</v>
      </c>
      <c r="P123" s="10"/>
      <c r="Q123" s="10">
        <v>-2748725</v>
      </c>
    </row>
    <row r="124" spans="1:17">
      <c r="A124" s="1" t="s">
        <v>233</v>
      </c>
      <c r="C124" s="10"/>
      <c r="D124" s="10"/>
      <c r="E124" s="10">
        <v>0</v>
      </c>
      <c r="F124" s="10"/>
      <c r="G124" s="10">
        <v>0</v>
      </c>
      <c r="H124" s="10"/>
      <c r="I124" s="10">
        <v>-169505979</v>
      </c>
      <c r="J124" s="10"/>
      <c r="K124" s="10">
        <v>0</v>
      </c>
      <c r="L124" s="10"/>
      <c r="M124" s="10">
        <v>0</v>
      </c>
      <c r="N124" s="10"/>
      <c r="O124" s="10">
        <v>0</v>
      </c>
      <c r="P124" s="10"/>
      <c r="Q124" s="10">
        <v>-1857465572</v>
      </c>
    </row>
    <row r="125" spans="1:17">
      <c r="A125" s="1" t="s">
        <v>234</v>
      </c>
      <c r="C125" s="10"/>
      <c r="D125" s="10"/>
      <c r="E125" s="10">
        <v>0</v>
      </c>
      <c r="F125" s="10"/>
      <c r="G125" s="10">
        <v>0</v>
      </c>
      <c r="H125" s="10"/>
      <c r="I125" s="10">
        <v>90543679</v>
      </c>
      <c r="J125" s="10"/>
      <c r="K125" s="10">
        <v>0</v>
      </c>
      <c r="L125" s="10"/>
      <c r="M125" s="10">
        <v>0</v>
      </c>
      <c r="N125" s="10"/>
      <c r="O125" s="10">
        <v>0</v>
      </c>
      <c r="P125" s="10"/>
      <c r="Q125" s="10">
        <v>-2030530488</v>
      </c>
    </row>
    <row r="126" spans="1:17">
      <c r="A126" s="1" t="s">
        <v>235</v>
      </c>
      <c r="C126" s="10"/>
      <c r="D126" s="10"/>
      <c r="E126" s="10">
        <v>0</v>
      </c>
      <c r="F126" s="10"/>
      <c r="G126" s="10">
        <v>0</v>
      </c>
      <c r="H126" s="10"/>
      <c r="I126" s="10">
        <v>1749550</v>
      </c>
      <c r="J126" s="10"/>
      <c r="K126" s="10">
        <v>0</v>
      </c>
      <c r="L126" s="10"/>
      <c r="M126" s="10">
        <v>0</v>
      </c>
      <c r="N126" s="10"/>
      <c r="O126" s="10">
        <v>0</v>
      </c>
      <c r="P126" s="10"/>
      <c r="Q126" s="10">
        <v>1751931</v>
      </c>
    </row>
    <row r="127" spans="1:17">
      <c r="A127" s="1" t="s">
        <v>236</v>
      </c>
      <c r="C127" s="10"/>
      <c r="D127" s="10"/>
      <c r="E127" s="10">
        <v>0</v>
      </c>
      <c r="F127" s="10"/>
      <c r="G127" s="10">
        <v>0</v>
      </c>
      <c r="H127" s="10"/>
      <c r="I127" s="10">
        <v>26048945</v>
      </c>
      <c r="J127" s="10"/>
      <c r="K127" s="10">
        <v>0</v>
      </c>
      <c r="L127" s="10"/>
      <c r="M127" s="10">
        <v>0</v>
      </c>
      <c r="N127" s="10"/>
      <c r="O127" s="10">
        <v>0</v>
      </c>
      <c r="P127" s="10"/>
      <c r="Q127" s="10">
        <v>26048945</v>
      </c>
    </row>
    <row r="128" spans="1:17">
      <c r="A128" s="1" t="s">
        <v>237</v>
      </c>
      <c r="C128" s="10"/>
      <c r="D128" s="10"/>
      <c r="E128" s="10">
        <v>0</v>
      </c>
      <c r="F128" s="10"/>
      <c r="G128" s="10">
        <v>0</v>
      </c>
      <c r="H128" s="10"/>
      <c r="I128" s="10">
        <v>-2191645</v>
      </c>
      <c r="J128" s="10"/>
      <c r="K128" s="10">
        <v>0</v>
      </c>
      <c r="L128" s="10"/>
      <c r="M128" s="10">
        <v>0</v>
      </c>
      <c r="N128" s="10"/>
      <c r="O128" s="10">
        <v>0</v>
      </c>
      <c r="P128" s="10"/>
      <c r="Q128" s="10">
        <v>-2191645</v>
      </c>
    </row>
    <row r="129" spans="1:17">
      <c r="A129" s="1" t="s">
        <v>238</v>
      </c>
      <c r="C129" s="10"/>
      <c r="D129" s="10"/>
      <c r="E129" s="10">
        <v>0</v>
      </c>
      <c r="F129" s="10"/>
      <c r="G129" s="10">
        <v>0</v>
      </c>
      <c r="H129" s="10"/>
      <c r="I129" s="10">
        <v>70748328</v>
      </c>
      <c r="J129" s="10"/>
      <c r="K129" s="10">
        <v>0</v>
      </c>
      <c r="L129" s="10"/>
      <c r="M129" s="10">
        <v>0</v>
      </c>
      <c r="N129" s="10"/>
      <c r="O129" s="10">
        <v>0</v>
      </c>
      <c r="P129" s="10"/>
      <c r="Q129" s="10">
        <v>70748328</v>
      </c>
    </row>
    <row r="130" spans="1:17">
      <c r="A130" s="1" t="s">
        <v>239</v>
      </c>
      <c r="C130" s="10"/>
      <c r="D130" s="10"/>
      <c r="E130" s="10">
        <v>0</v>
      </c>
      <c r="F130" s="10"/>
      <c r="G130" s="10">
        <v>0</v>
      </c>
      <c r="H130" s="10"/>
      <c r="I130" s="10">
        <v>5681721</v>
      </c>
      <c r="J130" s="10"/>
      <c r="K130" s="10">
        <v>0</v>
      </c>
      <c r="L130" s="10"/>
      <c r="M130" s="10">
        <v>0</v>
      </c>
      <c r="N130" s="10"/>
      <c r="O130" s="10">
        <v>0</v>
      </c>
      <c r="P130" s="10"/>
      <c r="Q130" s="10">
        <v>5681721</v>
      </c>
    </row>
    <row r="131" spans="1:17">
      <c r="A131" s="1" t="s">
        <v>240</v>
      </c>
      <c r="C131" s="10"/>
      <c r="D131" s="10"/>
      <c r="E131" s="10">
        <v>0</v>
      </c>
      <c r="F131" s="10"/>
      <c r="G131" s="10">
        <v>0</v>
      </c>
      <c r="H131" s="10"/>
      <c r="I131" s="10">
        <v>53446233</v>
      </c>
      <c r="J131" s="10"/>
      <c r="K131" s="10">
        <v>0</v>
      </c>
      <c r="L131" s="10"/>
      <c r="M131" s="10">
        <v>0</v>
      </c>
      <c r="N131" s="10"/>
      <c r="O131" s="10">
        <v>0</v>
      </c>
      <c r="P131" s="10"/>
      <c r="Q131" s="10">
        <v>100859096</v>
      </c>
    </row>
    <row r="132" spans="1:17">
      <c r="A132" s="1" t="s">
        <v>241</v>
      </c>
      <c r="C132" s="10"/>
      <c r="D132" s="10"/>
      <c r="E132" s="10">
        <v>0</v>
      </c>
      <c r="F132" s="10"/>
      <c r="G132" s="10">
        <v>0</v>
      </c>
      <c r="H132" s="10"/>
      <c r="I132" s="10">
        <v>2363141334</v>
      </c>
      <c r="J132" s="10"/>
      <c r="K132" s="10">
        <v>0</v>
      </c>
      <c r="L132" s="10"/>
      <c r="M132" s="10">
        <v>0</v>
      </c>
      <c r="N132" s="10"/>
      <c r="O132" s="10">
        <v>0</v>
      </c>
      <c r="P132" s="10"/>
      <c r="Q132" s="10">
        <v>455035634</v>
      </c>
    </row>
    <row r="133" spans="1:17">
      <c r="A133" s="1" t="s">
        <v>242</v>
      </c>
      <c r="C133" s="10"/>
      <c r="D133" s="10"/>
      <c r="E133" s="10">
        <v>0</v>
      </c>
      <c r="F133" s="10"/>
      <c r="G133" s="10">
        <v>0</v>
      </c>
      <c r="H133" s="10"/>
      <c r="I133" s="10">
        <v>855012015</v>
      </c>
      <c r="J133" s="10"/>
      <c r="K133" s="10">
        <v>0</v>
      </c>
      <c r="L133" s="10"/>
      <c r="M133" s="10">
        <v>0</v>
      </c>
      <c r="N133" s="10"/>
      <c r="O133" s="10">
        <v>0</v>
      </c>
      <c r="P133" s="10"/>
      <c r="Q133" s="10">
        <v>855012015</v>
      </c>
    </row>
    <row r="134" spans="1:17">
      <c r="A134" s="1" t="s">
        <v>243</v>
      </c>
      <c r="C134" s="10"/>
      <c r="D134" s="10"/>
      <c r="E134" s="10">
        <v>0</v>
      </c>
      <c r="F134" s="10"/>
      <c r="G134" s="10">
        <v>0</v>
      </c>
      <c r="H134" s="10"/>
      <c r="I134" s="10">
        <v>54005512</v>
      </c>
      <c r="J134" s="10"/>
      <c r="K134" s="10">
        <v>0</v>
      </c>
      <c r="L134" s="10"/>
      <c r="M134" s="10">
        <v>0</v>
      </c>
      <c r="N134" s="10"/>
      <c r="O134" s="10">
        <v>0</v>
      </c>
      <c r="P134" s="10"/>
      <c r="Q134" s="10">
        <v>54005512</v>
      </c>
    </row>
    <row r="135" spans="1:17">
      <c r="A135" s="1" t="s">
        <v>244</v>
      </c>
      <c r="C135" s="10"/>
      <c r="D135" s="10"/>
      <c r="E135" s="10">
        <v>0</v>
      </c>
      <c r="F135" s="10"/>
      <c r="G135" s="10">
        <v>0</v>
      </c>
      <c r="H135" s="10"/>
      <c r="I135" s="10">
        <v>169806215</v>
      </c>
      <c r="J135" s="10"/>
      <c r="K135" s="10">
        <v>0</v>
      </c>
      <c r="L135" s="10"/>
      <c r="M135" s="10">
        <v>0</v>
      </c>
      <c r="N135" s="10"/>
      <c r="O135" s="10">
        <v>0</v>
      </c>
      <c r="P135" s="10"/>
      <c r="Q135" s="10">
        <v>222226497</v>
      </c>
    </row>
    <row r="136" spans="1:17">
      <c r="A136" s="1" t="s">
        <v>245</v>
      </c>
      <c r="C136" s="10"/>
      <c r="D136" s="10"/>
      <c r="E136" s="10">
        <v>0</v>
      </c>
      <c r="F136" s="10"/>
      <c r="G136" s="10">
        <v>0</v>
      </c>
      <c r="H136" s="10"/>
      <c r="I136" s="10">
        <v>114370542</v>
      </c>
      <c r="J136" s="10"/>
      <c r="K136" s="10">
        <v>0</v>
      </c>
      <c r="L136" s="10"/>
      <c r="M136" s="10">
        <v>0</v>
      </c>
      <c r="N136" s="10"/>
      <c r="O136" s="10">
        <v>0</v>
      </c>
      <c r="P136" s="10"/>
      <c r="Q136" s="10">
        <v>306446314</v>
      </c>
    </row>
    <row r="137" spans="1:17">
      <c r="A137" s="1" t="s">
        <v>246</v>
      </c>
      <c r="C137" s="10"/>
      <c r="D137" s="10"/>
      <c r="E137" s="10">
        <v>0</v>
      </c>
      <c r="F137" s="10"/>
      <c r="G137" s="10">
        <v>0</v>
      </c>
      <c r="H137" s="10"/>
      <c r="I137" s="10">
        <v>116735933</v>
      </c>
      <c r="J137" s="10"/>
      <c r="K137" s="10">
        <v>0</v>
      </c>
      <c r="L137" s="10"/>
      <c r="M137" s="10">
        <v>0</v>
      </c>
      <c r="N137" s="10"/>
      <c r="O137" s="10">
        <v>0</v>
      </c>
      <c r="P137" s="10"/>
      <c r="Q137" s="10">
        <v>-32784178</v>
      </c>
    </row>
    <row r="138" spans="1:17">
      <c r="A138" s="1" t="s">
        <v>125</v>
      </c>
      <c r="C138" s="10">
        <v>54646</v>
      </c>
      <c r="D138" s="10"/>
      <c r="E138" s="10">
        <v>54280960792</v>
      </c>
      <c r="F138" s="10"/>
      <c r="G138" s="10">
        <v>53405690543</v>
      </c>
      <c r="H138" s="10"/>
      <c r="I138" s="10">
        <v>875270249</v>
      </c>
      <c r="J138" s="10"/>
      <c r="K138" s="10">
        <v>54646</v>
      </c>
      <c r="L138" s="10"/>
      <c r="M138" s="10">
        <v>54280960792</v>
      </c>
      <c r="N138" s="10"/>
      <c r="O138" s="10">
        <v>52293676387</v>
      </c>
      <c r="P138" s="10"/>
      <c r="Q138" s="10">
        <v>1987284405</v>
      </c>
    </row>
    <row r="139" spans="1:17" ht="22.5" thickBot="1">
      <c r="E139" s="4">
        <f>SUM(E8:E138)</f>
        <v>43054510988508</v>
      </c>
      <c r="G139" s="4">
        <f>SUM(G8:G138)</f>
        <v>42738215562225</v>
      </c>
      <c r="I139" s="4">
        <f>SUM(I8:I138)</f>
        <v>317163954360</v>
      </c>
      <c r="M139" s="4">
        <f>SUM(M8:M138)</f>
        <v>43054510988508</v>
      </c>
      <c r="O139" s="4">
        <f>SUM(O8:O138)</f>
        <v>42236429370506</v>
      </c>
      <c r="Q139" s="4">
        <f>SUM(Q8:Q138)</f>
        <v>809560034371</v>
      </c>
    </row>
    <row r="14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conditionalFormatting sqref="A8:A138">
    <cfRule type="duplicateValues" dxfId="3" priority="1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0"/>
  <sheetViews>
    <sheetView rightToLeft="1" topLeftCell="A26" workbookViewId="0">
      <selection activeCell="C8" sqref="C8:Q48"/>
    </sheetView>
  </sheetViews>
  <sheetFormatPr defaultRowHeight="21.75"/>
  <cols>
    <col min="1" max="1" width="31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>
      <c r="A6" s="12" t="s">
        <v>3</v>
      </c>
      <c r="C6" s="14" t="s">
        <v>156</v>
      </c>
      <c r="D6" s="14" t="s">
        <v>156</v>
      </c>
      <c r="E6" s="14" t="s">
        <v>156</v>
      </c>
      <c r="F6" s="14" t="s">
        <v>156</v>
      </c>
      <c r="G6" s="14" t="s">
        <v>156</v>
      </c>
      <c r="H6" s="14" t="s">
        <v>156</v>
      </c>
      <c r="I6" s="14" t="s">
        <v>156</v>
      </c>
      <c r="K6" s="14" t="s">
        <v>157</v>
      </c>
      <c r="L6" s="14" t="s">
        <v>157</v>
      </c>
      <c r="M6" s="14" t="s">
        <v>157</v>
      </c>
      <c r="N6" s="14" t="s">
        <v>157</v>
      </c>
      <c r="O6" s="14" t="s">
        <v>157</v>
      </c>
      <c r="P6" s="14" t="s">
        <v>157</v>
      </c>
      <c r="Q6" s="14" t="s">
        <v>157</v>
      </c>
    </row>
    <row r="7" spans="1:17" ht="22.5">
      <c r="A7" s="14" t="s">
        <v>3</v>
      </c>
      <c r="C7" s="15" t="s">
        <v>7</v>
      </c>
      <c r="E7" s="15" t="s">
        <v>175</v>
      </c>
      <c r="G7" s="15" t="s">
        <v>176</v>
      </c>
      <c r="I7" s="15" t="s">
        <v>178</v>
      </c>
      <c r="K7" s="15" t="s">
        <v>7</v>
      </c>
      <c r="M7" s="15" t="s">
        <v>175</v>
      </c>
      <c r="O7" s="15" t="s">
        <v>176</v>
      </c>
      <c r="Q7" s="15" t="s">
        <v>178</v>
      </c>
    </row>
    <row r="8" spans="1:17">
      <c r="A8" s="1" t="s">
        <v>59</v>
      </c>
      <c r="C8" s="2">
        <v>357000</v>
      </c>
      <c r="E8" s="2">
        <v>419463261</v>
      </c>
      <c r="G8" s="2">
        <v>423072860</v>
      </c>
      <c r="I8" s="2">
        <v>-3609599</v>
      </c>
      <c r="K8" s="2">
        <v>357000</v>
      </c>
      <c r="M8" s="2">
        <v>419463261</v>
      </c>
      <c r="O8" s="2">
        <v>423072860</v>
      </c>
      <c r="Q8" s="2">
        <v>-3609599</v>
      </c>
    </row>
    <row r="9" spans="1:17">
      <c r="A9" s="1" t="s">
        <v>46</v>
      </c>
      <c r="C9" s="2">
        <v>8211446</v>
      </c>
      <c r="E9" s="2">
        <v>30390561646</v>
      </c>
      <c r="G9" s="2">
        <v>30390561646</v>
      </c>
      <c r="I9" s="2">
        <v>0</v>
      </c>
      <c r="K9" s="2">
        <v>8211447</v>
      </c>
      <c r="M9" s="2">
        <v>30390561647</v>
      </c>
      <c r="O9" s="2">
        <v>30390565347</v>
      </c>
      <c r="Q9" s="2">
        <v>-3700</v>
      </c>
    </row>
    <row r="10" spans="1:17">
      <c r="A10" s="1" t="s">
        <v>27</v>
      </c>
      <c r="C10" s="2">
        <v>10468000</v>
      </c>
      <c r="E10" s="2">
        <v>25774234213</v>
      </c>
      <c r="G10" s="2">
        <v>29449166915</v>
      </c>
      <c r="I10" s="2">
        <v>-3674932702</v>
      </c>
      <c r="K10" s="2">
        <v>17418000</v>
      </c>
      <c r="M10" s="2">
        <v>44130426635</v>
      </c>
      <c r="O10" s="2">
        <v>49718677307</v>
      </c>
      <c r="Q10" s="2">
        <v>-5588250672</v>
      </c>
    </row>
    <row r="11" spans="1:17">
      <c r="A11" s="1" t="s">
        <v>67</v>
      </c>
      <c r="C11" s="2">
        <v>0</v>
      </c>
      <c r="E11" s="2">
        <v>0</v>
      </c>
      <c r="G11" s="2">
        <v>0</v>
      </c>
      <c r="I11" s="2">
        <v>0</v>
      </c>
      <c r="K11" s="2">
        <v>1324531</v>
      </c>
      <c r="M11" s="2">
        <v>6822405109</v>
      </c>
      <c r="O11" s="2">
        <v>6583249118</v>
      </c>
      <c r="Q11" s="2">
        <v>239155991</v>
      </c>
    </row>
    <row r="12" spans="1:17">
      <c r="A12" s="1" t="s">
        <v>42</v>
      </c>
      <c r="C12" s="2">
        <v>0</v>
      </c>
      <c r="E12" s="2">
        <v>0</v>
      </c>
      <c r="G12" s="2">
        <v>0</v>
      </c>
      <c r="I12" s="2">
        <v>0</v>
      </c>
      <c r="K12" s="2">
        <v>1800000</v>
      </c>
      <c r="M12" s="2">
        <v>10234738917</v>
      </c>
      <c r="O12" s="2">
        <v>8739728477</v>
      </c>
      <c r="Q12" s="2">
        <v>1495010440</v>
      </c>
    </row>
    <row r="13" spans="1:17">
      <c r="A13" s="1" t="s">
        <v>179</v>
      </c>
      <c r="C13" s="2">
        <v>0</v>
      </c>
      <c r="E13" s="2">
        <v>0</v>
      </c>
      <c r="G13" s="2">
        <v>0</v>
      </c>
      <c r="I13" s="2">
        <v>10500000</v>
      </c>
      <c r="K13" s="2">
        <v>152386</v>
      </c>
      <c r="M13" s="2">
        <v>70387436036</v>
      </c>
      <c r="O13" s="2">
        <v>68104930552</v>
      </c>
      <c r="Q13" s="2">
        <v>2282505484</v>
      </c>
    </row>
    <row r="14" spans="1:17">
      <c r="A14" s="1" t="s">
        <v>180</v>
      </c>
      <c r="C14" s="2">
        <v>0</v>
      </c>
      <c r="E14" s="2">
        <v>0</v>
      </c>
      <c r="G14" s="2">
        <v>0</v>
      </c>
      <c r="I14" s="2">
        <v>0</v>
      </c>
      <c r="K14" s="2">
        <v>19707802</v>
      </c>
      <c r="M14" s="2">
        <v>385760516348</v>
      </c>
      <c r="O14" s="2">
        <v>384562311548</v>
      </c>
      <c r="Q14" s="2">
        <v>1198204800</v>
      </c>
    </row>
    <row r="15" spans="1:17">
      <c r="A15" s="1" t="s">
        <v>181</v>
      </c>
      <c r="C15" s="2">
        <v>0</v>
      </c>
      <c r="E15" s="2">
        <v>0</v>
      </c>
      <c r="G15" s="2">
        <v>0</v>
      </c>
      <c r="I15" s="2">
        <v>0</v>
      </c>
      <c r="K15" s="2">
        <v>26487698</v>
      </c>
      <c r="M15" s="2">
        <v>115482467407</v>
      </c>
      <c r="O15" s="2">
        <v>144815529082</v>
      </c>
      <c r="Q15" s="2">
        <v>-29333061675</v>
      </c>
    </row>
    <row r="16" spans="1:17">
      <c r="A16" s="1" t="s">
        <v>182</v>
      </c>
      <c r="C16" s="2">
        <v>0</v>
      </c>
      <c r="E16" s="2">
        <v>0</v>
      </c>
      <c r="G16" s="2">
        <v>0</v>
      </c>
      <c r="I16" s="2">
        <v>0</v>
      </c>
      <c r="K16" s="2">
        <v>264014</v>
      </c>
      <c r="M16" s="2">
        <v>121364204274</v>
      </c>
      <c r="O16" s="2">
        <v>116677238934</v>
      </c>
      <c r="Q16" s="2">
        <v>4686965340</v>
      </c>
    </row>
    <row r="17" spans="1:17">
      <c r="A17" s="1" t="s">
        <v>34</v>
      </c>
      <c r="C17" s="2">
        <v>0</v>
      </c>
      <c r="E17" s="2">
        <v>0</v>
      </c>
      <c r="G17" s="2">
        <v>0</v>
      </c>
      <c r="I17" s="2">
        <v>0</v>
      </c>
      <c r="K17" s="2">
        <v>863000</v>
      </c>
      <c r="M17" s="2">
        <v>6588380799</v>
      </c>
      <c r="O17" s="2">
        <v>5793504420</v>
      </c>
      <c r="Q17" s="2">
        <v>794876379</v>
      </c>
    </row>
    <row r="18" spans="1:17">
      <c r="A18" s="1" t="s">
        <v>108</v>
      </c>
      <c r="C18" s="2">
        <v>0</v>
      </c>
      <c r="E18" s="2">
        <v>0</v>
      </c>
      <c r="G18" s="2">
        <v>0</v>
      </c>
      <c r="I18" s="2">
        <v>0</v>
      </c>
      <c r="K18" s="2">
        <v>1756000</v>
      </c>
      <c r="M18" s="2">
        <v>6998905115</v>
      </c>
      <c r="O18" s="2">
        <v>7153035463</v>
      </c>
      <c r="Q18" s="2">
        <v>-154130348</v>
      </c>
    </row>
    <row r="19" spans="1:17">
      <c r="A19" s="1" t="s">
        <v>32</v>
      </c>
      <c r="C19" s="2">
        <v>0</v>
      </c>
      <c r="E19" s="2">
        <v>0</v>
      </c>
      <c r="G19" s="2">
        <v>0</v>
      </c>
      <c r="I19" s="2">
        <v>0</v>
      </c>
      <c r="K19" s="2">
        <v>1</v>
      </c>
      <c r="M19" s="2">
        <v>1</v>
      </c>
      <c r="O19" s="2">
        <v>12469</v>
      </c>
      <c r="Q19" s="2">
        <v>-12468</v>
      </c>
    </row>
    <row r="20" spans="1:17">
      <c r="A20" s="1" t="s">
        <v>73</v>
      </c>
      <c r="C20" s="2">
        <v>0</v>
      </c>
      <c r="E20" s="2">
        <v>0</v>
      </c>
      <c r="G20" s="2">
        <v>0</v>
      </c>
      <c r="I20" s="2">
        <v>0</v>
      </c>
      <c r="K20" s="2">
        <v>220000</v>
      </c>
      <c r="M20" s="2">
        <v>3183582065</v>
      </c>
      <c r="O20" s="2">
        <v>3148876741</v>
      </c>
      <c r="Q20" s="2">
        <v>34705324</v>
      </c>
    </row>
    <row r="21" spans="1:17">
      <c r="A21" s="1" t="s">
        <v>31</v>
      </c>
      <c r="C21" s="2">
        <v>0</v>
      </c>
      <c r="E21" s="2">
        <v>0</v>
      </c>
      <c r="G21" s="2">
        <v>0</v>
      </c>
      <c r="I21" s="2">
        <v>0</v>
      </c>
      <c r="K21" s="2">
        <v>791000</v>
      </c>
      <c r="M21" s="2">
        <v>3456833307</v>
      </c>
      <c r="O21" s="2">
        <v>3450602686</v>
      </c>
      <c r="Q21" s="2">
        <v>6230621</v>
      </c>
    </row>
    <row r="22" spans="1:17">
      <c r="A22" s="1" t="s">
        <v>86</v>
      </c>
      <c r="C22" s="2">
        <v>0</v>
      </c>
      <c r="E22" s="2">
        <v>0</v>
      </c>
      <c r="G22" s="2">
        <v>0</v>
      </c>
      <c r="I22" s="2">
        <v>0</v>
      </c>
      <c r="K22" s="2">
        <v>768081</v>
      </c>
      <c r="M22" s="2">
        <v>4227735532</v>
      </c>
      <c r="O22" s="2">
        <v>3810640254</v>
      </c>
      <c r="Q22" s="2">
        <v>417095278</v>
      </c>
    </row>
    <row r="23" spans="1:17">
      <c r="A23" s="1" t="s">
        <v>95</v>
      </c>
      <c r="C23" s="2">
        <v>0</v>
      </c>
      <c r="E23" s="2">
        <v>0</v>
      </c>
      <c r="G23" s="2">
        <v>0</v>
      </c>
      <c r="I23" s="2">
        <v>0</v>
      </c>
      <c r="K23" s="2">
        <v>1875349</v>
      </c>
      <c r="M23" s="2">
        <v>14684600506</v>
      </c>
      <c r="O23" s="2">
        <v>12390419044</v>
      </c>
      <c r="Q23" s="2">
        <v>2294181462</v>
      </c>
    </row>
    <row r="24" spans="1:17">
      <c r="A24" s="1" t="s">
        <v>51</v>
      </c>
      <c r="C24" s="2">
        <v>0</v>
      </c>
      <c r="E24" s="2">
        <v>0</v>
      </c>
      <c r="G24" s="2">
        <v>0</v>
      </c>
      <c r="I24" s="2">
        <v>0</v>
      </c>
      <c r="K24" s="2">
        <v>7734790</v>
      </c>
      <c r="M24" s="2">
        <v>194529968500</v>
      </c>
      <c r="O24" s="2">
        <v>181070486388</v>
      </c>
      <c r="Q24" s="2">
        <v>13459482112</v>
      </c>
    </row>
    <row r="25" spans="1:17">
      <c r="A25" s="1" t="s">
        <v>36</v>
      </c>
      <c r="C25" s="2">
        <v>0</v>
      </c>
      <c r="E25" s="2">
        <v>0</v>
      </c>
      <c r="G25" s="2">
        <v>0</v>
      </c>
      <c r="I25" s="2">
        <v>0</v>
      </c>
      <c r="K25" s="2">
        <v>1744656</v>
      </c>
      <c r="M25" s="2">
        <v>256265964062</v>
      </c>
      <c r="O25" s="2">
        <v>235445214640</v>
      </c>
      <c r="Q25" s="2">
        <v>20820749422</v>
      </c>
    </row>
    <row r="26" spans="1:17">
      <c r="A26" s="1" t="s">
        <v>54</v>
      </c>
      <c r="C26" s="2">
        <v>0</v>
      </c>
      <c r="E26" s="2">
        <v>0</v>
      </c>
      <c r="G26" s="2">
        <v>0</v>
      </c>
      <c r="I26" s="2">
        <v>0</v>
      </c>
      <c r="K26" s="2">
        <v>1269401</v>
      </c>
      <c r="M26" s="2">
        <v>25547886217</v>
      </c>
      <c r="O26" s="2">
        <v>22751120580</v>
      </c>
      <c r="Q26" s="2">
        <v>2796765637</v>
      </c>
    </row>
    <row r="27" spans="1:17">
      <c r="A27" s="1" t="s">
        <v>29</v>
      </c>
      <c r="C27" s="2">
        <v>0</v>
      </c>
      <c r="E27" s="2">
        <v>0</v>
      </c>
      <c r="G27" s="2">
        <v>0</v>
      </c>
      <c r="I27" s="2">
        <v>0</v>
      </c>
      <c r="K27" s="2">
        <v>427668</v>
      </c>
      <c r="M27" s="2">
        <v>1668021426</v>
      </c>
      <c r="O27" s="2">
        <v>1525179628</v>
      </c>
      <c r="Q27" s="2">
        <v>142841798</v>
      </c>
    </row>
    <row r="28" spans="1:17">
      <c r="A28" s="1" t="s">
        <v>57</v>
      </c>
      <c r="C28" s="2">
        <v>0</v>
      </c>
      <c r="E28" s="2">
        <v>0</v>
      </c>
      <c r="G28" s="2">
        <v>0</v>
      </c>
      <c r="I28" s="2">
        <v>0</v>
      </c>
      <c r="K28" s="2">
        <v>7408000</v>
      </c>
      <c r="M28" s="2">
        <v>18330268918</v>
      </c>
      <c r="O28" s="2">
        <v>16839134698</v>
      </c>
      <c r="Q28" s="2">
        <v>1491134220</v>
      </c>
    </row>
    <row r="29" spans="1:17">
      <c r="A29" s="1" t="s">
        <v>183</v>
      </c>
      <c r="C29" s="2">
        <v>0</v>
      </c>
      <c r="E29" s="2">
        <v>0</v>
      </c>
      <c r="G29" s="2">
        <v>0</v>
      </c>
      <c r="I29" s="2">
        <v>0</v>
      </c>
      <c r="K29" s="2">
        <v>193742</v>
      </c>
      <c r="M29" s="2">
        <v>91839689148</v>
      </c>
      <c r="O29" s="2">
        <v>87361212678</v>
      </c>
      <c r="Q29" s="2">
        <v>4478476470</v>
      </c>
    </row>
    <row r="30" spans="1:17">
      <c r="A30" s="1" t="s">
        <v>56</v>
      </c>
      <c r="C30" s="2">
        <v>0</v>
      </c>
      <c r="E30" s="2">
        <v>0</v>
      </c>
      <c r="G30" s="2">
        <v>0</v>
      </c>
      <c r="I30" s="2">
        <v>0</v>
      </c>
      <c r="K30" s="2">
        <v>1900000</v>
      </c>
      <c r="M30" s="2">
        <v>33406170192</v>
      </c>
      <c r="O30" s="2">
        <v>29765833219</v>
      </c>
      <c r="Q30" s="2">
        <v>3640336973</v>
      </c>
    </row>
    <row r="31" spans="1:17">
      <c r="A31" s="1" t="s">
        <v>121</v>
      </c>
      <c r="C31" s="2">
        <v>542800</v>
      </c>
      <c r="E31" s="2">
        <v>542800000000</v>
      </c>
      <c r="G31" s="2">
        <v>525848847747</v>
      </c>
      <c r="I31" s="2">
        <v>16951152253</v>
      </c>
      <c r="K31" s="2">
        <v>542800</v>
      </c>
      <c r="M31" s="2">
        <v>542800000000</v>
      </c>
      <c r="O31" s="2">
        <v>525848847747</v>
      </c>
      <c r="Q31" s="2">
        <v>16951152253</v>
      </c>
    </row>
    <row r="32" spans="1:17">
      <c r="A32" s="1" t="s">
        <v>132</v>
      </c>
      <c r="C32" s="2">
        <v>60000</v>
      </c>
      <c r="E32" s="2">
        <v>60000000000</v>
      </c>
      <c r="G32" s="2">
        <v>57925747135</v>
      </c>
      <c r="I32" s="2">
        <v>2074252865</v>
      </c>
      <c r="K32" s="2">
        <v>60000</v>
      </c>
      <c r="M32" s="2">
        <v>60000000000</v>
      </c>
      <c r="O32" s="2">
        <v>57925747135</v>
      </c>
      <c r="Q32" s="2">
        <v>2074252865</v>
      </c>
    </row>
    <row r="33" spans="1:17">
      <c r="A33" s="1" t="s">
        <v>134</v>
      </c>
      <c r="C33" s="2">
        <v>1330398</v>
      </c>
      <c r="E33" s="2">
        <v>1327406892820</v>
      </c>
      <c r="G33" s="2">
        <v>1277909614017</v>
      </c>
      <c r="I33" s="2">
        <v>49497278803</v>
      </c>
      <c r="K33" s="2">
        <v>1535398</v>
      </c>
      <c r="M33" s="2">
        <v>1527564491719</v>
      </c>
      <c r="O33" s="2">
        <v>1474821719172</v>
      </c>
      <c r="Q33" s="2">
        <v>52742772547</v>
      </c>
    </row>
    <row r="34" spans="1:17">
      <c r="A34" s="1" t="s">
        <v>130</v>
      </c>
      <c r="C34" s="2">
        <v>685000</v>
      </c>
      <c r="E34" s="2">
        <v>680997835934</v>
      </c>
      <c r="G34" s="2">
        <v>658839281092</v>
      </c>
      <c r="I34" s="2">
        <v>22158554842</v>
      </c>
      <c r="K34" s="2">
        <v>685000</v>
      </c>
      <c r="M34" s="2">
        <v>680997835934</v>
      </c>
      <c r="O34" s="2">
        <v>658839281092</v>
      </c>
      <c r="Q34" s="2">
        <v>22158554842</v>
      </c>
    </row>
    <row r="35" spans="1:17">
      <c r="A35" s="1" t="s">
        <v>128</v>
      </c>
      <c r="C35" s="2">
        <v>239528</v>
      </c>
      <c r="E35" s="2">
        <v>238076634463</v>
      </c>
      <c r="G35" s="2">
        <v>224819930386</v>
      </c>
      <c r="I35" s="2">
        <v>13256704077</v>
      </c>
      <c r="K35" s="2">
        <v>311176</v>
      </c>
      <c r="M35" s="2">
        <v>308064042947</v>
      </c>
      <c r="O35" s="2">
        <v>292068428984</v>
      </c>
      <c r="Q35" s="2">
        <v>15995613963</v>
      </c>
    </row>
    <row r="36" spans="1:17">
      <c r="A36" s="1" t="s">
        <v>133</v>
      </c>
      <c r="C36" s="2">
        <v>400000</v>
      </c>
      <c r="E36" s="2">
        <v>400000000000</v>
      </c>
      <c r="G36" s="2">
        <v>392111950575</v>
      </c>
      <c r="I36" s="2">
        <v>7888049425</v>
      </c>
      <c r="K36" s="2">
        <v>400000</v>
      </c>
      <c r="M36" s="2">
        <v>400000000000</v>
      </c>
      <c r="O36" s="2">
        <v>392111950575</v>
      </c>
      <c r="Q36" s="2">
        <v>7888049425</v>
      </c>
    </row>
    <row r="37" spans="1:17">
      <c r="A37" s="1" t="s">
        <v>135</v>
      </c>
      <c r="C37" s="2">
        <v>415000</v>
      </c>
      <c r="E37" s="2">
        <v>400208518959</v>
      </c>
      <c r="G37" s="2">
        <v>400038500000</v>
      </c>
      <c r="I37" s="2">
        <v>170018959</v>
      </c>
      <c r="K37" s="2">
        <v>415000</v>
      </c>
      <c r="M37" s="2">
        <v>400208518959</v>
      </c>
      <c r="O37" s="2">
        <v>400038500000</v>
      </c>
      <c r="Q37" s="2">
        <v>170018959</v>
      </c>
    </row>
    <row r="38" spans="1:17">
      <c r="A38" s="1" t="s">
        <v>184</v>
      </c>
      <c r="C38" s="2">
        <v>0</v>
      </c>
      <c r="E38" s="2">
        <v>0</v>
      </c>
      <c r="G38" s="2">
        <v>0</v>
      </c>
      <c r="I38" s="2">
        <v>0</v>
      </c>
      <c r="K38" s="2">
        <v>30000</v>
      </c>
      <c r="M38" s="2">
        <v>30000000000</v>
      </c>
      <c r="O38" s="2">
        <v>29382724653</v>
      </c>
      <c r="Q38" s="2">
        <v>617275347</v>
      </c>
    </row>
    <row r="39" spans="1:17">
      <c r="A39" s="1" t="s">
        <v>185</v>
      </c>
      <c r="C39" s="2">
        <v>0</v>
      </c>
      <c r="E39" s="2">
        <v>0</v>
      </c>
      <c r="G39" s="2">
        <v>0</v>
      </c>
      <c r="I39" s="2">
        <v>0</v>
      </c>
      <c r="K39" s="2">
        <v>1030704</v>
      </c>
      <c r="M39" s="2">
        <v>1030704000000</v>
      </c>
      <c r="O39" s="2">
        <v>1000629204376</v>
      </c>
      <c r="Q39" s="2">
        <v>30074795624</v>
      </c>
    </row>
    <row r="40" spans="1:17">
      <c r="A40" s="1" t="s">
        <v>186</v>
      </c>
      <c r="C40" s="2">
        <v>0</v>
      </c>
      <c r="E40" s="2">
        <v>0</v>
      </c>
      <c r="G40" s="2">
        <v>0</v>
      </c>
      <c r="I40" s="2">
        <v>0</v>
      </c>
      <c r="K40" s="2">
        <v>609694</v>
      </c>
      <c r="M40" s="2">
        <v>609694000000</v>
      </c>
      <c r="O40" s="2">
        <v>598350905640</v>
      </c>
      <c r="Q40" s="2">
        <v>11343094360</v>
      </c>
    </row>
    <row r="41" spans="1:17">
      <c r="A41" s="1" t="s">
        <v>187</v>
      </c>
      <c r="C41" s="2">
        <v>0</v>
      </c>
      <c r="E41" s="2">
        <v>0</v>
      </c>
      <c r="G41" s="2">
        <v>0</v>
      </c>
      <c r="I41" s="2">
        <v>0</v>
      </c>
      <c r="K41" s="2">
        <v>335000</v>
      </c>
      <c r="M41" s="2">
        <v>335000000000</v>
      </c>
      <c r="O41" s="2">
        <v>325180183536</v>
      </c>
      <c r="Q41" s="2">
        <v>9819816464</v>
      </c>
    </row>
    <row r="42" spans="1:17">
      <c r="A42" s="1" t="s">
        <v>188</v>
      </c>
      <c r="C42" s="2">
        <v>0</v>
      </c>
      <c r="E42" s="2">
        <v>0</v>
      </c>
      <c r="G42" s="2">
        <v>0</v>
      </c>
      <c r="I42" s="2">
        <v>0</v>
      </c>
      <c r="K42" s="2">
        <v>9670</v>
      </c>
      <c r="M42" s="2">
        <v>9670000000</v>
      </c>
      <c r="O42" s="2">
        <v>9487631618</v>
      </c>
      <c r="Q42" s="2">
        <v>182368382</v>
      </c>
    </row>
    <row r="43" spans="1:17">
      <c r="A43" s="1" t="s">
        <v>189</v>
      </c>
      <c r="C43" s="2">
        <v>0</v>
      </c>
      <c r="E43" s="2">
        <v>0</v>
      </c>
      <c r="G43" s="2">
        <v>0</v>
      </c>
      <c r="I43" s="2">
        <v>0</v>
      </c>
      <c r="K43" s="2">
        <v>90906</v>
      </c>
      <c r="M43" s="2">
        <v>90906000000</v>
      </c>
      <c r="O43" s="2">
        <v>89342781598</v>
      </c>
      <c r="Q43" s="2">
        <v>1563218402</v>
      </c>
    </row>
    <row r="44" spans="1:17">
      <c r="A44" s="1" t="s">
        <v>190</v>
      </c>
      <c r="C44" s="2">
        <v>0</v>
      </c>
      <c r="E44" s="2">
        <v>0</v>
      </c>
      <c r="G44" s="2">
        <v>0</v>
      </c>
      <c r="I44" s="2">
        <v>0</v>
      </c>
      <c r="K44" s="2">
        <v>163013</v>
      </c>
      <c r="M44" s="2">
        <v>163013000000</v>
      </c>
      <c r="O44" s="2">
        <v>160091730917</v>
      </c>
      <c r="Q44" s="2">
        <v>2921269083</v>
      </c>
    </row>
    <row r="45" spans="1:17">
      <c r="A45" s="1" t="s">
        <v>191</v>
      </c>
      <c r="C45" s="2">
        <v>0</v>
      </c>
      <c r="E45" s="2">
        <v>0</v>
      </c>
      <c r="G45" s="2">
        <v>0</v>
      </c>
      <c r="I45" s="2">
        <v>0</v>
      </c>
      <c r="K45" s="2">
        <v>70000</v>
      </c>
      <c r="M45" s="2">
        <v>70000000000</v>
      </c>
      <c r="O45" s="2">
        <v>69085419460</v>
      </c>
      <c r="Q45" s="2">
        <v>914580540</v>
      </c>
    </row>
    <row r="46" spans="1:17">
      <c r="A46" s="1" t="s">
        <v>192</v>
      </c>
      <c r="C46" s="2">
        <v>0</v>
      </c>
      <c r="E46" s="2">
        <v>0</v>
      </c>
      <c r="G46" s="2">
        <v>0</v>
      </c>
      <c r="I46" s="2">
        <v>0</v>
      </c>
      <c r="K46" s="2">
        <v>115907</v>
      </c>
      <c r="M46" s="2">
        <v>115907000000</v>
      </c>
      <c r="O46" s="2">
        <v>113233366153</v>
      </c>
      <c r="Q46" s="2">
        <v>2673633847</v>
      </c>
    </row>
    <row r="47" spans="1:17">
      <c r="A47" s="1" t="s">
        <v>193</v>
      </c>
      <c r="C47" s="2">
        <v>0</v>
      </c>
      <c r="E47" s="2">
        <v>0</v>
      </c>
      <c r="G47" s="2">
        <v>0</v>
      </c>
      <c r="I47" s="2">
        <v>0</v>
      </c>
      <c r="K47" s="2">
        <v>131431</v>
      </c>
      <c r="M47" s="2">
        <v>131431000000</v>
      </c>
      <c r="O47" s="2">
        <v>128667722650</v>
      </c>
      <c r="Q47" s="2">
        <v>2763277350</v>
      </c>
    </row>
    <row r="48" spans="1:17">
      <c r="A48" s="1" t="s">
        <v>194</v>
      </c>
      <c r="C48" s="2">
        <v>0</v>
      </c>
      <c r="E48" s="2">
        <v>0</v>
      </c>
      <c r="G48" s="2">
        <v>0</v>
      </c>
      <c r="I48" s="2">
        <v>0</v>
      </c>
      <c r="K48" s="2">
        <v>1444</v>
      </c>
      <c r="M48" s="2">
        <v>1444000000</v>
      </c>
      <c r="O48" s="2">
        <v>1435639480</v>
      </c>
      <c r="Q48" s="2">
        <v>8360520</v>
      </c>
    </row>
    <row r="49" spans="5:17" ht="22.5" thickBot="1">
      <c r="E49" s="4">
        <f>SUM(E8:E48)</f>
        <v>3706074141296</v>
      </c>
      <c r="G49" s="4">
        <f>SUM(G8:G48)</f>
        <v>3597756672373</v>
      </c>
      <c r="I49" s="4">
        <f>SUM(I8:I48)</f>
        <v>108327968923</v>
      </c>
      <c r="M49" s="4">
        <f>SUM(M8:M48)</f>
        <v>7953124114981</v>
      </c>
      <c r="O49" s="4">
        <f>SUM(O8:O48)</f>
        <v>7747062360919</v>
      </c>
      <c r="Q49" s="4">
        <f>SUM(Q8:Q48)</f>
        <v>206061754062</v>
      </c>
    </row>
    <row r="50" spans="5:17" ht="22.5" thickTop="1"/>
  </sheetData>
  <mergeCells count="14">
    <mergeCell ref="A2:Q2"/>
    <mergeCell ref="A3:Q3"/>
    <mergeCell ref="A4:Q4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7"/>
  <sheetViews>
    <sheetView rightToLeft="1" tabSelected="1" topLeftCell="A22" workbookViewId="0">
      <selection activeCell="S39" sqref="S39"/>
    </sheetView>
  </sheetViews>
  <sheetFormatPr defaultRowHeight="21.75"/>
  <cols>
    <col min="1" max="1" width="32.140625" style="1" bestFit="1" customWidth="1"/>
    <col min="2" max="2" width="2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>
      <c r="A3" s="12" t="s">
        <v>154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>
      <c r="A6" s="12" t="s">
        <v>251</v>
      </c>
      <c r="C6" s="14" t="s">
        <v>156</v>
      </c>
      <c r="D6" s="14" t="s">
        <v>156</v>
      </c>
      <c r="E6" s="14" t="s">
        <v>156</v>
      </c>
      <c r="F6" s="14" t="s">
        <v>156</v>
      </c>
      <c r="G6" s="14" t="s">
        <v>156</v>
      </c>
      <c r="H6" s="14" t="s">
        <v>156</v>
      </c>
      <c r="I6" s="14" t="s">
        <v>156</v>
      </c>
      <c r="J6" s="14" t="s">
        <v>156</v>
      </c>
      <c r="K6" s="14" t="s">
        <v>156</v>
      </c>
      <c r="M6" s="14" t="s">
        <v>157</v>
      </c>
      <c r="N6" s="14" t="s">
        <v>157</v>
      </c>
      <c r="O6" s="14" t="s">
        <v>157</v>
      </c>
      <c r="P6" s="14" t="s">
        <v>157</v>
      </c>
      <c r="Q6" s="14" t="s">
        <v>157</v>
      </c>
      <c r="R6" s="14" t="s">
        <v>157</v>
      </c>
      <c r="S6" s="14" t="s">
        <v>157</v>
      </c>
      <c r="T6" s="14" t="s">
        <v>157</v>
      </c>
      <c r="U6" s="14" t="s">
        <v>157</v>
      </c>
    </row>
    <row r="7" spans="1:21" ht="22.5">
      <c r="A7" s="14" t="s">
        <v>3</v>
      </c>
      <c r="C7" s="15" t="s">
        <v>195</v>
      </c>
      <c r="E7" s="15" t="s">
        <v>196</v>
      </c>
      <c r="G7" s="15" t="s">
        <v>197</v>
      </c>
      <c r="I7" s="15" t="s">
        <v>144</v>
      </c>
      <c r="K7" s="15" t="s">
        <v>198</v>
      </c>
      <c r="M7" s="15" t="s">
        <v>195</v>
      </c>
      <c r="O7" s="15" t="s">
        <v>196</v>
      </c>
      <c r="Q7" s="15" t="s">
        <v>197</v>
      </c>
      <c r="S7" s="15" t="s">
        <v>144</v>
      </c>
      <c r="U7" s="15" t="s">
        <v>198</v>
      </c>
    </row>
    <row r="8" spans="1:21">
      <c r="A8" s="1" t="s">
        <v>59</v>
      </c>
      <c r="C8" s="2">
        <v>0</v>
      </c>
      <c r="E8" s="2">
        <v>51965910383</v>
      </c>
      <c r="G8" s="10">
        <v>-3609599</v>
      </c>
      <c r="I8" s="2">
        <f>C8+E8+G8</f>
        <v>51962300784</v>
      </c>
      <c r="K8" s="5">
        <f>I8/$I$145</f>
        <v>0.16622077736497662</v>
      </c>
      <c r="M8" s="10">
        <v>183040372000</v>
      </c>
      <c r="N8" s="10"/>
      <c r="O8" s="10">
        <v>-5747269027</v>
      </c>
      <c r="P8" s="10"/>
      <c r="Q8" s="10">
        <v>-3609599</v>
      </c>
      <c r="R8" s="10"/>
      <c r="S8" s="10">
        <f>M8+O8+Q8</f>
        <v>177289493374</v>
      </c>
      <c r="U8" s="5">
        <f>S8/$S$145</f>
        <v>0.12064869910846004</v>
      </c>
    </row>
    <row r="9" spans="1:21">
      <c r="A9" s="1" t="s">
        <v>46</v>
      </c>
      <c r="C9" s="2">
        <v>0</v>
      </c>
      <c r="E9" s="2">
        <v>0</v>
      </c>
      <c r="G9" s="2">
        <v>0</v>
      </c>
      <c r="I9" s="2">
        <f t="shared" ref="I9:I72" si="0">C9+E9+G9</f>
        <v>0</v>
      </c>
      <c r="K9" s="5">
        <f t="shared" ref="K9:K72" si="1">I9/$I$145</f>
        <v>0</v>
      </c>
      <c r="M9" s="10">
        <v>0</v>
      </c>
      <c r="N9" s="10"/>
      <c r="O9" s="10">
        <v>0</v>
      </c>
      <c r="P9" s="10"/>
      <c r="Q9" s="10">
        <v>-3700</v>
      </c>
      <c r="R9" s="10"/>
      <c r="S9" s="10">
        <f t="shared" ref="S9:S72" si="2">M9+O9+Q9</f>
        <v>-3700</v>
      </c>
      <c r="U9" s="5">
        <f t="shared" ref="U9:U72" si="3">S9/$S$145</f>
        <v>-2.517916759791294E-9</v>
      </c>
    </row>
    <row r="10" spans="1:21">
      <c r="A10" s="1" t="s">
        <v>27</v>
      </c>
      <c r="C10" s="2">
        <v>0</v>
      </c>
      <c r="E10" s="10">
        <v>14597187860</v>
      </c>
      <c r="F10" s="10"/>
      <c r="G10" s="10">
        <v>-3674932702</v>
      </c>
      <c r="H10" s="10"/>
      <c r="I10" s="10">
        <f t="shared" si="0"/>
        <v>10922255158</v>
      </c>
      <c r="K10" s="5">
        <f t="shared" si="1"/>
        <v>3.4938902156934667E-2</v>
      </c>
      <c r="M10" s="10">
        <v>0</v>
      </c>
      <c r="N10" s="10"/>
      <c r="O10" s="10">
        <v>-2860205439</v>
      </c>
      <c r="P10" s="10"/>
      <c r="Q10" s="10">
        <v>-5588250672</v>
      </c>
      <c r="R10" s="10"/>
      <c r="S10" s="10">
        <f t="shared" si="2"/>
        <v>-8448456111</v>
      </c>
      <c r="U10" s="5">
        <f t="shared" si="3"/>
        <v>-5.7493268206075887E-3</v>
      </c>
    </row>
    <row r="11" spans="1:21">
      <c r="A11" s="1" t="s">
        <v>67</v>
      </c>
      <c r="C11" s="2">
        <v>0</v>
      </c>
      <c r="E11" s="10">
        <v>4785412783</v>
      </c>
      <c r="F11" s="10"/>
      <c r="G11" s="10">
        <v>0</v>
      </c>
      <c r="H11" s="10"/>
      <c r="I11" s="10">
        <f t="shared" si="0"/>
        <v>4785412783</v>
      </c>
      <c r="K11" s="5">
        <f t="shared" si="1"/>
        <v>1.5307925569136519E-2</v>
      </c>
      <c r="M11" s="10">
        <v>0</v>
      </c>
      <c r="N11" s="10"/>
      <c r="O11" s="10">
        <v>23687951817</v>
      </c>
      <c r="P11" s="10"/>
      <c r="Q11" s="10">
        <v>239155991</v>
      </c>
      <c r="R11" s="10"/>
      <c r="S11" s="10">
        <f t="shared" si="2"/>
        <v>23927107808</v>
      </c>
      <c r="U11" s="5">
        <f t="shared" si="3"/>
        <v>1.6282828584620629E-2</v>
      </c>
    </row>
    <row r="12" spans="1:21">
      <c r="A12" s="1" t="s">
        <v>42</v>
      </c>
      <c r="C12" s="2">
        <v>0</v>
      </c>
      <c r="E12" s="10">
        <v>-894645000</v>
      </c>
      <c r="F12" s="10"/>
      <c r="G12" s="10">
        <v>0</v>
      </c>
      <c r="H12" s="10"/>
      <c r="I12" s="10">
        <f t="shared" si="0"/>
        <v>-894645000</v>
      </c>
      <c r="K12" s="5">
        <f t="shared" si="1"/>
        <v>-2.8618553282282527E-3</v>
      </c>
      <c r="M12" s="10">
        <v>0</v>
      </c>
      <c r="N12" s="10"/>
      <c r="O12" s="10">
        <v>153042829</v>
      </c>
      <c r="P12" s="10"/>
      <c r="Q12" s="10">
        <v>1495010440</v>
      </c>
      <c r="R12" s="10"/>
      <c r="S12" s="10">
        <f t="shared" si="2"/>
        <v>1648053269</v>
      </c>
      <c r="U12" s="5">
        <f t="shared" si="3"/>
        <v>1.1215299856875485E-3</v>
      </c>
    </row>
    <row r="13" spans="1:21">
      <c r="A13" s="1" t="s">
        <v>179</v>
      </c>
      <c r="C13" s="2">
        <v>0</v>
      </c>
      <c r="E13" s="10">
        <v>0</v>
      </c>
      <c r="F13" s="10"/>
      <c r="G13" s="10">
        <v>0</v>
      </c>
      <c r="H13" s="10"/>
      <c r="I13" s="10">
        <f t="shared" si="0"/>
        <v>0</v>
      </c>
      <c r="K13" s="5">
        <f t="shared" si="1"/>
        <v>0</v>
      </c>
      <c r="M13" s="10">
        <v>0</v>
      </c>
      <c r="N13" s="10"/>
      <c r="O13" s="10">
        <v>0</v>
      </c>
      <c r="P13" s="10"/>
      <c r="Q13" s="10">
        <v>2282505484</v>
      </c>
      <c r="R13" s="10"/>
      <c r="S13" s="10">
        <f t="shared" si="2"/>
        <v>2282505484</v>
      </c>
      <c r="U13" s="5">
        <f t="shared" si="3"/>
        <v>1.5532861655349025E-3</v>
      </c>
    </row>
    <row r="14" spans="1:21">
      <c r="A14" s="1" t="s">
        <v>180</v>
      </c>
      <c r="C14" s="2">
        <v>0</v>
      </c>
      <c r="E14" s="10">
        <v>0</v>
      </c>
      <c r="F14" s="10"/>
      <c r="G14" s="10">
        <v>0</v>
      </c>
      <c r="H14" s="10"/>
      <c r="I14" s="10">
        <f t="shared" si="0"/>
        <v>0</v>
      </c>
      <c r="K14" s="5">
        <f t="shared" si="1"/>
        <v>0</v>
      </c>
      <c r="M14" s="10">
        <v>0</v>
      </c>
      <c r="N14" s="10"/>
      <c r="O14" s="10">
        <v>0</v>
      </c>
      <c r="P14" s="10"/>
      <c r="Q14" s="10">
        <v>1198204800</v>
      </c>
      <c r="R14" s="10"/>
      <c r="S14" s="10">
        <f t="shared" si="2"/>
        <v>1198204800</v>
      </c>
      <c r="U14" s="5">
        <f t="shared" si="3"/>
        <v>8.1539998583307443E-4</v>
      </c>
    </row>
    <row r="15" spans="1:21">
      <c r="A15" s="1" t="s">
        <v>181</v>
      </c>
      <c r="C15" s="2">
        <v>0</v>
      </c>
      <c r="E15" s="10">
        <v>0</v>
      </c>
      <c r="F15" s="10"/>
      <c r="G15" s="10">
        <v>0</v>
      </c>
      <c r="H15" s="10"/>
      <c r="I15" s="10">
        <f t="shared" si="0"/>
        <v>0</v>
      </c>
      <c r="K15" s="5">
        <f t="shared" si="1"/>
        <v>0</v>
      </c>
      <c r="M15" s="10">
        <v>0</v>
      </c>
      <c r="N15" s="10"/>
      <c r="O15" s="10">
        <v>0</v>
      </c>
      <c r="P15" s="10"/>
      <c r="Q15" s="10">
        <v>-29333061675</v>
      </c>
      <c r="R15" s="10"/>
      <c r="S15" s="10">
        <f t="shared" si="2"/>
        <v>-29333061675</v>
      </c>
      <c r="U15" s="5">
        <f t="shared" si="3"/>
        <v>-1.9961677731749779E-2</v>
      </c>
    </row>
    <row r="16" spans="1:21">
      <c r="A16" s="1" t="s">
        <v>182</v>
      </c>
      <c r="C16" s="2">
        <v>0</v>
      </c>
      <c r="E16" s="10">
        <v>0</v>
      </c>
      <c r="F16" s="10"/>
      <c r="G16" s="10">
        <v>0</v>
      </c>
      <c r="H16" s="10"/>
      <c r="I16" s="10">
        <f t="shared" si="0"/>
        <v>0</v>
      </c>
      <c r="K16" s="5">
        <f t="shared" si="1"/>
        <v>0</v>
      </c>
      <c r="M16" s="10">
        <v>0</v>
      </c>
      <c r="N16" s="10"/>
      <c r="O16" s="10">
        <v>0</v>
      </c>
      <c r="P16" s="10"/>
      <c r="Q16" s="10">
        <v>4686965340</v>
      </c>
      <c r="R16" s="10"/>
      <c r="S16" s="10">
        <f t="shared" si="2"/>
        <v>4686965340</v>
      </c>
      <c r="U16" s="5">
        <f t="shared" si="3"/>
        <v>3.1895644816613247E-3</v>
      </c>
    </row>
    <row r="17" spans="1:21">
      <c r="A17" s="1" t="s">
        <v>34</v>
      </c>
      <c r="C17" s="2">
        <v>0</v>
      </c>
      <c r="E17" s="10">
        <v>18269930007</v>
      </c>
      <c r="F17" s="10"/>
      <c r="G17" s="10">
        <v>0</v>
      </c>
      <c r="H17" s="10"/>
      <c r="I17" s="10">
        <f t="shared" si="0"/>
        <v>18269930007</v>
      </c>
      <c r="K17" s="5">
        <f t="shared" si="1"/>
        <v>5.8443177502685628E-2</v>
      </c>
      <c r="M17" s="10">
        <v>0</v>
      </c>
      <c r="N17" s="10"/>
      <c r="O17" s="10">
        <v>224047540366</v>
      </c>
      <c r="P17" s="10"/>
      <c r="Q17" s="10">
        <v>794876379</v>
      </c>
      <c r="R17" s="10"/>
      <c r="S17" s="10">
        <f t="shared" si="2"/>
        <v>224842416745</v>
      </c>
      <c r="U17" s="5">
        <f t="shared" si="3"/>
        <v>0.15300932146870655</v>
      </c>
    </row>
    <row r="18" spans="1:21">
      <c r="A18" s="1" t="s">
        <v>108</v>
      </c>
      <c r="C18" s="2">
        <v>0</v>
      </c>
      <c r="E18" s="10">
        <v>-175383565</v>
      </c>
      <c r="F18" s="10"/>
      <c r="G18" s="10">
        <v>0</v>
      </c>
      <c r="H18" s="10"/>
      <c r="I18" s="10">
        <f t="shared" si="0"/>
        <v>-175383565</v>
      </c>
      <c r="K18" s="5">
        <f t="shared" si="1"/>
        <v>-5.6102967096324915E-4</v>
      </c>
      <c r="M18" s="10">
        <v>0</v>
      </c>
      <c r="N18" s="10"/>
      <c r="O18" s="10">
        <v>-175383565</v>
      </c>
      <c r="P18" s="10"/>
      <c r="Q18" s="10">
        <v>-154130348</v>
      </c>
      <c r="R18" s="10"/>
      <c r="S18" s="10">
        <f t="shared" si="2"/>
        <v>-329513913</v>
      </c>
      <c r="U18" s="5">
        <f t="shared" si="3"/>
        <v>-2.242401632775974E-4</v>
      </c>
    </row>
    <row r="19" spans="1:21">
      <c r="A19" s="1" t="s">
        <v>32</v>
      </c>
      <c r="C19" s="2">
        <v>0</v>
      </c>
      <c r="E19" s="10">
        <v>4968849880</v>
      </c>
      <c r="F19" s="10"/>
      <c r="G19" s="10">
        <v>0</v>
      </c>
      <c r="H19" s="10"/>
      <c r="I19" s="10">
        <f t="shared" si="0"/>
        <v>4968849880</v>
      </c>
      <c r="K19" s="5">
        <f t="shared" si="1"/>
        <v>1.5894717462506709E-2</v>
      </c>
      <c r="M19" s="10">
        <v>0</v>
      </c>
      <c r="N19" s="10"/>
      <c r="O19" s="10">
        <v>79969160609</v>
      </c>
      <c r="P19" s="10"/>
      <c r="Q19" s="10">
        <v>-12468</v>
      </c>
      <c r="R19" s="10"/>
      <c r="S19" s="10">
        <f t="shared" si="2"/>
        <v>79969148141</v>
      </c>
      <c r="U19" s="5">
        <f t="shared" si="3"/>
        <v>5.4420448208231539E-2</v>
      </c>
    </row>
    <row r="20" spans="1:21">
      <c r="A20" s="1" t="s">
        <v>73</v>
      </c>
      <c r="C20" s="2">
        <v>0</v>
      </c>
      <c r="E20" s="10">
        <v>30761473680</v>
      </c>
      <c r="F20" s="10"/>
      <c r="G20" s="10">
        <v>0</v>
      </c>
      <c r="H20" s="10"/>
      <c r="I20" s="10">
        <f t="shared" si="0"/>
        <v>30761473680</v>
      </c>
      <c r="K20" s="5">
        <f t="shared" si="1"/>
        <v>9.8402033605800243E-2</v>
      </c>
      <c r="M20" s="10">
        <v>0</v>
      </c>
      <c r="N20" s="10"/>
      <c r="O20" s="10">
        <v>-10726827052</v>
      </c>
      <c r="P20" s="10"/>
      <c r="Q20" s="10">
        <v>34705324</v>
      </c>
      <c r="R20" s="10"/>
      <c r="S20" s="10">
        <f t="shared" si="2"/>
        <v>-10692121728</v>
      </c>
      <c r="U20" s="5">
        <f t="shared" si="3"/>
        <v>-7.2761817558540135E-3</v>
      </c>
    </row>
    <row r="21" spans="1:21">
      <c r="A21" s="1" t="s">
        <v>31</v>
      </c>
      <c r="C21" s="2">
        <v>0</v>
      </c>
      <c r="E21" s="10">
        <v>25497334696</v>
      </c>
      <c r="F21" s="10"/>
      <c r="G21" s="10">
        <v>0</v>
      </c>
      <c r="H21" s="10"/>
      <c r="I21" s="10">
        <f t="shared" si="0"/>
        <v>25497334696</v>
      </c>
      <c r="K21" s="5">
        <f t="shared" si="1"/>
        <v>8.1562723935602044E-2</v>
      </c>
      <c r="M21" s="10">
        <v>0</v>
      </c>
      <c r="N21" s="10"/>
      <c r="O21" s="10">
        <v>34149675390</v>
      </c>
      <c r="P21" s="10"/>
      <c r="Q21" s="10">
        <v>6230621</v>
      </c>
      <c r="R21" s="10"/>
      <c r="S21" s="10">
        <f t="shared" si="2"/>
        <v>34155906011</v>
      </c>
      <c r="U21" s="5">
        <f t="shared" si="3"/>
        <v>2.3243710321879218E-2</v>
      </c>
    </row>
    <row r="22" spans="1:21">
      <c r="A22" s="1" t="s">
        <v>86</v>
      </c>
      <c r="C22" s="2">
        <v>0</v>
      </c>
      <c r="E22" s="10">
        <v>-20923171666</v>
      </c>
      <c r="F22" s="10"/>
      <c r="G22" s="10">
        <v>0</v>
      </c>
      <c r="H22" s="10"/>
      <c r="I22" s="10">
        <f t="shared" si="0"/>
        <v>-20923171666</v>
      </c>
      <c r="K22" s="5">
        <f t="shared" si="1"/>
        <v>-6.6930559401524078E-2</v>
      </c>
      <c r="M22" s="10">
        <v>0</v>
      </c>
      <c r="N22" s="10"/>
      <c r="O22" s="10">
        <v>95533981012</v>
      </c>
      <c r="P22" s="10"/>
      <c r="Q22" s="10">
        <v>417095278</v>
      </c>
      <c r="R22" s="10"/>
      <c r="S22" s="10">
        <f t="shared" si="2"/>
        <v>95951076290</v>
      </c>
      <c r="U22" s="5">
        <f t="shared" si="3"/>
        <v>6.5296438678541638E-2</v>
      </c>
    </row>
    <row r="23" spans="1:21">
      <c r="A23" s="1" t="s">
        <v>95</v>
      </c>
      <c r="C23" s="2">
        <v>0</v>
      </c>
      <c r="E23" s="10">
        <v>-902024051</v>
      </c>
      <c r="F23" s="10"/>
      <c r="G23" s="10">
        <v>0</v>
      </c>
      <c r="H23" s="10"/>
      <c r="I23" s="10">
        <f t="shared" si="0"/>
        <v>-902024051</v>
      </c>
      <c r="K23" s="5">
        <f t="shared" si="1"/>
        <v>-2.8854599718820123E-3</v>
      </c>
      <c r="M23" s="10">
        <v>0</v>
      </c>
      <c r="N23" s="10"/>
      <c r="O23" s="10">
        <v>-6135980172</v>
      </c>
      <c r="P23" s="10"/>
      <c r="Q23" s="10">
        <v>2294181462</v>
      </c>
      <c r="R23" s="10"/>
      <c r="S23" s="10">
        <f t="shared" si="2"/>
        <v>-3841798710</v>
      </c>
      <c r="U23" s="5">
        <f t="shared" si="3"/>
        <v>-2.6144133404469119E-3</v>
      </c>
    </row>
    <row r="24" spans="1:21">
      <c r="A24" s="1" t="s">
        <v>51</v>
      </c>
      <c r="C24" s="2">
        <v>0</v>
      </c>
      <c r="E24" s="10">
        <v>0</v>
      </c>
      <c r="F24" s="10"/>
      <c r="G24" s="10">
        <v>0</v>
      </c>
      <c r="H24" s="10"/>
      <c r="I24" s="10">
        <f t="shared" si="0"/>
        <v>0</v>
      </c>
      <c r="K24" s="5">
        <f t="shared" si="1"/>
        <v>0</v>
      </c>
      <c r="M24" s="10">
        <v>0</v>
      </c>
      <c r="N24" s="10"/>
      <c r="O24" s="10">
        <v>0</v>
      </c>
      <c r="P24" s="10"/>
      <c r="Q24" s="10">
        <v>13459482112</v>
      </c>
      <c r="R24" s="10"/>
      <c r="S24" s="10">
        <f t="shared" si="2"/>
        <v>13459482112</v>
      </c>
      <c r="U24" s="5">
        <f t="shared" si="3"/>
        <v>9.159420429166466E-3</v>
      </c>
    </row>
    <row r="25" spans="1:21">
      <c r="A25" s="1" t="s">
        <v>36</v>
      </c>
      <c r="C25" s="2">
        <v>0</v>
      </c>
      <c r="E25" s="10">
        <v>16855351396</v>
      </c>
      <c r="F25" s="10"/>
      <c r="G25" s="10">
        <v>0</v>
      </c>
      <c r="H25" s="10"/>
      <c r="I25" s="10">
        <f t="shared" si="0"/>
        <v>16855351396</v>
      </c>
      <c r="K25" s="5">
        <f t="shared" si="1"/>
        <v>5.3918120820886629E-2</v>
      </c>
      <c r="M25" s="10">
        <v>0</v>
      </c>
      <c r="N25" s="10"/>
      <c r="O25" s="10">
        <v>115223649612</v>
      </c>
      <c r="P25" s="10"/>
      <c r="Q25" s="10">
        <v>20820749422</v>
      </c>
      <c r="R25" s="10"/>
      <c r="S25" s="10">
        <f t="shared" si="2"/>
        <v>136044399034</v>
      </c>
      <c r="U25" s="5">
        <f t="shared" si="3"/>
        <v>9.2580668217146792E-2</v>
      </c>
    </row>
    <row r="26" spans="1:21">
      <c r="A26" s="1" t="s">
        <v>54</v>
      </c>
      <c r="C26" s="2">
        <v>0</v>
      </c>
      <c r="E26" s="10">
        <v>1285000483</v>
      </c>
      <c r="F26" s="10"/>
      <c r="G26" s="10">
        <v>0</v>
      </c>
      <c r="H26" s="10"/>
      <c r="I26" s="10">
        <f t="shared" si="0"/>
        <v>1285000483</v>
      </c>
      <c r="K26" s="5">
        <f t="shared" si="1"/>
        <v>4.110552765677367E-3</v>
      </c>
      <c r="M26" s="10">
        <v>0</v>
      </c>
      <c r="N26" s="10"/>
      <c r="O26" s="10">
        <v>2592348785</v>
      </c>
      <c r="P26" s="10"/>
      <c r="Q26" s="10">
        <v>2796765637</v>
      </c>
      <c r="R26" s="10"/>
      <c r="S26" s="10">
        <f t="shared" si="2"/>
        <v>5389114422</v>
      </c>
      <c r="U26" s="5">
        <f t="shared" si="3"/>
        <v>3.667389600969398E-3</v>
      </c>
    </row>
    <row r="27" spans="1:21">
      <c r="A27" s="1" t="s">
        <v>29</v>
      </c>
      <c r="C27" s="2">
        <v>0</v>
      </c>
      <c r="E27" s="10">
        <v>-45574372156</v>
      </c>
      <c r="F27" s="10"/>
      <c r="G27" s="10">
        <v>0</v>
      </c>
      <c r="H27" s="10"/>
      <c r="I27" s="10">
        <f t="shared" si="0"/>
        <v>-45574372156</v>
      </c>
      <c r="K27" s="5">
        <f t="shared" si="1"/>
        <v>-0.14578660785597183</v>
      </c>
      <c r="M27" s="10">
        <v>0</v>
      </c>
      <c r="N27" s="10"/>
      <c r="O27" s="10">
        <v>97128594974</v>
      </c>
      <c r="P27" s="10"/>
      <c r="Q27" s="10">
        <v>142841798</v>
      </c>
      <c r="R27" s="10"/>
      <c r="S27" s="10">
        <f t="shared" si="2"/>
        <v>97271436772</v>
      </c>
      <c r="U27" s="5">
        <f t="shared" si="3"/>
        <v>6.6194967810053504E-2</v>
      </c>
    </row>
    <row r="28" spans="1:21">
      <c r="A28" s="1" t="s">
        <v>57</v>
      </c>
      <c r="C28" s="2">
        <v>0</v>
      </c>
      <c r="E28" s="10">
        <v>10410263726</v>
      </c>
      <c r="F28" s="10"/>
      <c r="G28" s="10">
        <v>0</v>
      </c>
      <c r="H28" s="10"/>
      <c r="I28" s="10">
        <f t="shared" si="0"/>
        <v>10410263726</v>
      </c>
      <c r="K28" s="5">
        <f t="shared" si="1"/>
        <v>3.3301106821716324E-2</v>
      </c>
      <c r="M28" s="10">
        <v>0</v>
      </c>
      <c r="N28" s="10"/>
      <c r="O28" s="10">
        <v>10211939466</v>
      </c>
      <c r="P28" s="10"/>
      <c r="Q28" s="10">
        <v>1491134220</v>
      </c>
      <c r="R28" s="10"/>
      <c r="S28" s="10">
        <f t="shared" si="2"/>
        <v>11703073686</v>
      </c>
      <c r="U28" s="5">
        <f t="shared" si="3"/>
        <v>7.9641528040680747E-3</v>
      </c>
    </row>
    <row r="29" spans="1:21">
      <c r="A29" s="1" t="s">
        <v>183</v>
      </c>
      <c r="C29" s="2">
        <v>0</v>
      </c>
      <c r="E29" s="10">
        <v>0</v>
      </c>
      <c r="F29" s="10"/>
      <c r="G29" s="10">
        <v>0</v>
      </c>
      <c r="H29" s="10"/>
      <c r="I29" s="10">
        <f t="shared" si="0"/>
        <v>0</v>
      </c>
      <c r="K29" s="5">
        <f t="shared" si="1"/>
        <v>0</v>
      </c>
      <c r="M29" s="10">
        <v>0</v>
      </c>
      <c r="N29" s="10"/>
      <c r="O29" s="10">
        <v>0</v>
      </c>
      <c r="P29" s="10"/>
      <c r="Q29" s="10">
        <v>4478476470</v>
      </c>
      <c r="R29" s="10"/>
      <c r="S29" s="10">
        <f t="shared" si="2"/>
        <v>4478476470</v>
      </c>
      <c r="U29" s="5">
        <f t="shared" si="3"/>
        <v>3.04768404382269E-3</v>
      </c>
    </row>
    <row r="30" spans="1:21">
      <c r="A30" s="1" t="s">
        <v>56</v>
      </c>
      <c r="C30" s="2">
        <v>0</v>
      </c>
      <c r="E30" s="10">
        <v>-2061659700</v>
      </c>
      <c r="F30" s="10"/>
      <c r="G30" s="10">
        <v>0</v>
      </c>
      <c r="H30" s="10"/>
      <c r="I30" s="10">
        <f t="shared" si="0"/>
        <v>-2061659700</v>
      </c>
      <c r="K30" s="5">
        <f t="shared" si="1"/>
        <v>-6.5949866119393288E-3</v>
      </c>
      <c r="M30" s="10">
        <v>33428000000</v>
      </c>
      <c r="N30" s="10"/>
      <c r="O30" s="10">
        <v>13340151019</v>
      </c>
      <c r="P30" s="10"/>
      <c r="Q30" s="10">
        <v>3640336973</v>
      </c>
      <c r="R30" s="10"/>
      <c r="S30" s="10">
        <f t="shared" si="2"/>
        <v>50408487992</v>
      </c>
      <c r="U30" s="5">
        <f t="shared" si="3"/>
        <v>3.4303885608322975E-2</v>
      </c>
    </row>
    <row r="31" spans="1:21">
      <c r="A31" s="1" t="s">
        <v>49</v>
      </c>
      <c r="C31" s="2">
        <v>0</v>
      </c>
      <c r="E31" s="10">
        <v>20040168665</v>
      </c>
      <c r="F31" s="10"/>
      <c r="G31" s="10">
        <v>0</v>
      </c>
      <c r="H31" s="10"/>
      <c r="I31" s="10">
        <f t="shared" si="0"/>
        <v>20040168665</v>
      </c>
      <c r="K31" s="5">
        <f t="shared" si="1"/>
        <v>6.4105945344268528E-2</v>
      </c>
      <c r="M31" s="10">
        <v>89398133261</v>
      </c>
      <c r="N31" s="10"/>
      <c r="O31" s="10">
        <v>-140102338895</v>
      </c>
      <c r="P31" s="10"/>
      <c r="Q31" s="10">
        <v>0</v>
      </c>
      <c r="R31" s="10"/>
      <c r="S31" s="10">
        <f t="shared" si="2"/>
        <v>-50704205634</v>
      </c>
      <c r="U31" s="5">
        <f t="shared" si="3"/>
        <v>-3.4505126799392639E-2</v>
      </c>
    </row>
    <row r="32" spans="1:21">
      <c r="A32" s="1" t="s">
        <v>61</v>
      </c>
      <c r="C32" s="2">
        <v>0</v>
      </c>
      <c r="E32" s="10">
        <v>-2539988646</v>
      </c>
      <c r="F32" s="10"/>
      <c r="G32" s="10">
        <v>0</v>
      </c>
      <c r="H32" s="10"/>
      <c r="I32" s="10">
        <f t="shared" si="0"/>
        <v>-2539988646</v>
      </c>
      <c r="K32" s="5">
        <f t="shared" si="1"/>
        <v>-8.1250999448880448E-3</v>
      </c>
      <c r="M32" s="10">
        <v>161074275846</v>
      </c>
      <c r="N32" s="10"/>
      <c r="O32" s="10">
        <v>-244263753293</v>
      </c>
      <c r="P32" s="10"/>
      <c r="Q32" s="10">
        <v>0</v>
      </c>
      <c r="R32" s="10"/>
      <c r="S32" s="10">
        <f t="shared" si="2"/>
        <v>-83189477447</v>
      </c>
      <c r="U32" s="5">
        <f t="shared" si="3"/>
        <v>-5.6611940405967884E-2</v>
      </c>
    </row>
    <row r="33" spans="1:21">
      <c r="A33" s="1" t="s">
        <v>62</v>
      </c>
      <c r="C33" s="2">
        <v>0</v>
      </c>
      <c r="E33" s="10">
        <v>-528565687</v>
      </c>
      <c r="F33" s="10"/>
      <c r="G33" s="10">
        <v>0</v>
      </c>
      <c r="H33" s="10"/>
      <c r="I33" s="10">
        <f t="shared" si="0"/>
        <v>-528565687</v>
      </c>
      <c r="K33" s="5">
        <f t="shared" si="1"/>
        <v>-1.6908142644955003E-3</v>
      </c>
      <c r="M33" s="10">
        <v>7987587494</v>
      </c>
      <c r="N33" s="10"/>
      <c r="O33" s="10">
        <v>-9307352341</v>
      </c>
      <c r="P33" s="10"/>
      <c r="Q33" s="10">
        <v>0</v>
      </c>
      <c r="R33" s="10"/>
      <c r="S33" s="10">
        <f t="shared" si="2"/>
        <v>-1319764847</v>
      </c>
      <c r="U33" s="5">
        <f t="shared" si="3"/>
        <v>-8.9812379114721428E-4</v>
      </c>
    </row>
    <row r="34" spans="1:21">
      <c r="A34" s="1" t="s">
        <v>65</v>
      </c>
      <c r="C34" s="2">
        <v>0</v>
      </c>
      <c r="E34" s="10">
        <v>-12370467490</v>
      </c>
      <c r="F34" s="10"/>
      <c r="G34" s="10">
        <v>0</v>
      </c>
      <c r="H34" s="10"/>
      <c r="I34" s="10">
        <f t="shared" si="0"/>
        <v>-12370467490</v>
      </c>
      <c r="K34" s="5">
        <f t="shared" si="1"/>
        <v>-3.9571548825434531E-2</v>
      </c>
      <c r="M34" s="10">
        <v>102946862280</v>
      </c>
      <c r="N34" s="10"/>
      <c r="O34" s="10">
        <v>20851714603</v>
      </c>
      <c r="P34" s="10"/>
      <c r="Q34" s="10">
        <v>0</v>
      </c>
      <c r="R34" s="10"/>
      <c r="S34" s="10">
        <f t="shared" si="2"/>
        <v>123798576883</v>
      </c>
      <c r="U34" s="5">
        <f t="shared" si="3"/>
        <v>8.4247165289734263E-2</v>
      </c>
    </row>
    <row r="35" spans="1:21">
      <c r="A35" s="1" t="s">
        <v>63</v>
      </c>
      <c r="C35" s="2">
        <v>0</v>
      </c>
      <c r="E35" s="10">
        <v>13138349815</v>
      </c>
      <c r="F35" s="10"/>
      <c r="G35" s="10">
        <v>0</v>
      </c>
      <c r="H35" s="10"/>
      <c r="I35" s="10">
        <f t="shared" si="0"/>
        <v>13138349815</v>
      </c>
      <c r="K35" s="5">
        <f t="shared" si="1"/>
        <v>4.2027906512845235E-2</v>
      </c>
      <c r="M35" s="10">
        <v>58821122400</v>
      </c>
      <c r="N35" s="10"/>
      <c r="O35" s="10">
        <v>-31819791451</v>
      </c>
      <c r="P35" s="10"/>
      <c r="Q35" s="10">
        <v>0</v>
      </c>
      <c r="R35" s="10"/>
      <c r="S35" s="10">
        <f t="shared" si="2"/>
        <v>27001330949</v>
      </c>
      <c r="U35" s="5">
        <f t="shared" si="3"/>
        <v>1.8374892900853639E-2</v>
      </c>
    </row>
    <row r="36" spans="1:21">
      <c r="A36" s="1" t="s">
        <v>96</v>
      </c>
      <c r="C36" s="2">
        <v>0</v>
      </c>
      <c r="E36" s="10">
        <v>-5871629148</v>
      </c>
      <c r="F36" s="10"/>
      <c r="G36" s="10">
        <v>0</v>
      </c>
      <c r="H36" s="10"/>
      <c r="I36" s="10">
        <f t="shared" si="0"/>
        <v>-5871629148</v>
      </c>
      <c r="K36" s="5">
        <f t="shared" si="1"/>
        <v>-1.8782593277315712E-2</v>
      </c>
      <c r="M36" s="10">
        <v>0</v>
      </c>
      <c r="N36" s="10"/>
      <c r="O36" s="10">
        <v>-5871629148</v>
      </c>
      <c r="P36" s="10"/>
      <c r="Q36" s="10">
        <v>0</v>
      </c>
      <c r="R36" s="10"/>
      <c r="S36" s="10">
        <f t="shared" si="2"/>
        <v>-5871629148</v>
      </c>
      <c r="U36" s="5">
        <f t="shared" si="3"/>
        <v>-3.9957495781157504E-3</v>
      </c>
    </row>
    <row r="37" spans="1:21">
      <c r="A37" s="1" t="s">
        <v>82</v>
      </c>
      <c r="C37" s="2">
        <v>0</v>
      </c>
      <c r="E37" s="10">
        <v>-15005871320</v>
      </c>
      <c r="F37" s="10"/>
      <c r="G37" s="10">
        <v>0</v>
      </c>
      <c r="H37" s="10"/>
      <c r="I37" s="10">
        <f t="shared" si="0"/>
        <v>-15005871320</v>
      </c>
      <c r="K37" s="5">
        <f t="shared" si="1"/>
        <v>-4.8001869782818347E-2</v>
      </c>
      <c r="M37" s="10">
        <v>0</v>
      </c>
      <c r="N37" s="10"/>
      <c r="O37" s="10">
        <v>-20683768576</v>
      </c>
      <c r="P37" s="10"/>
      <c r="Q37" s="10">
        <v>0</v>
      </c>
      <c r="R37" s="10"/>
      <c r="S37" s="10">
        <f t="shared" si="2"/>
        <v>-20683768576</v>
      </c>
      <c r="U37" s="5">
        <f t="shared" si="3"/>
        <v>-1.4075677717068894E-2</v>
      </c>
    </row>
    <row r="38" spans="1:21">
      <c r="A38" s="1" t="s">
        <v>98</v>
      </c>
      <c r="C38" s="2">
        <v>0</v>
      </c>
      <c r="E38" s="10">
        <v>1631505238</v>
      </c>
      <c r="F38" s="10"/>
      <c r="G38" s="10">
        <v>0</v>
      </c>
      <c r="H38" s="10"/>
      <c r="I38" s="10">
        <f t="shared" si="0"/>
        <v>1631505238</v>
      </c>
      <c r="K38" s="5">
        <f t="shared" si="1"/>
        <v>5.2189773132388859E-3</v>
      </c>
      <c r="M38" s="10">
        <v>0</v>
      </c>
      <c r="N38" s="10"/>
      <c r="O38" s="10">
        <v>82227864032</v>
      </c>
      <c r="P38" s="10"/>
      <c r="Q38" s="10">
        <v>0</v>
      </c>
      <c r="R38" s="10"/>
      <c r="S38" s="10">
        <f t="shared" si="2"/>
        <v>82227864032</v>
      </c>
      <c r="U38" s="5">
        <f t="shared" si="3"/>
        <v>5.5957545126489872E-2</v>
      </c>
    </row>
    <row r="39" spans="1:21">
      <c r="A39" s="1" t="s">
        <v>58</v>
      </c>
      <c r="C39" s="2">
        <v>0</v>
      </c>
      <c r="E39" s="10">
        <v>63721196687</v>
      </c>
      <c r="F39" s="10"/>
      <c r="G39" s="10">
        <v>0</v>
      </c>
      <c r="H39" s="10"/>
      <c r="I39" s="10">
        <f t="shared" si="0"/>
        <v>63721196687</v>
      </c>
      <c r="K39" s="5">
        <f t="shared" si="1"/>
        <v>0.20383598663131347</v>
      </c>
      <c r="M39" s="10">
        <v>0</v>
      </c>
      <c r="N39" s="10"/>
      <c r="O39" s="10">
        <v>113386247046</v>
      </c>
      <c r="P39" s="10"/>
      <c r="Q39" s="10">
        <v>0</v>
      </c>
      <c r="R39" s="10"/>
      <c r="S39" s="10">
        <f t="shared" si="2"/>
        <v>113386247046</v>
      </c>
      <c r="U39" s="5">
        <f t="shared" si="3"/>
        <v>7.7161386964043108E-2</v>
      </c>
    </row>
    <row r="40" spans="1:21">
      <c r="A40" s="1" t="s">
        <v>90</v>
      </c>
      <c r="C40" s="2">
        <v>0</v>
      </c>
      <c r="E40" s="10">
        <v>-1546826413</v>
      </c>
      <c r="F40" s="10"/>
      <c r="G40" s="10">
        <v>0</v>
      </c>
      <c r="H40" s="10"/>
      <c r="I40" s="10">
        <f t="shared" si="0"/>
        <v>-1546826413</v>
      </c>
      <c r="K40" s="5">
        <f t="shared" si="1"/>
        <v>-4.9481005447839597E-3</v>
      </c>
      <c r="M40" s="10">
        <v>0</v>
      </c>
      <c r="N40" s="10"/>
      <c r="O40" s="10">
        <v>2320239620</v>
      </c>
      <c r="P40" s="10"/>
      <c r="Q40" s="10">
        <v>0</v>
      </c>
      <c r="R40" s="10"/>
      <c r="S40" s="10">
        <f t="shared" si="2"/>
        <v>2320239620</v>
      </c>
      <c r="U40" s="5">
        <f t="shared" si="3"/>
        <v>1.5789649259269685E-3</v>
      </c>
    </row>
    <row r="41" spans="1:21">
      <c r="A41" s="1" t="s">
        <v>77</v>
      </c>
      <c r="C41" s="2">
        <v>0</v>
      </c>
      <c r="E41" s="10">
        <v>3270963275</v>
      </c>
      <c r="F41" s="10"/>
      <c r="G41" s="10">
        <v>0</v>
      </c>
      <c r="H41" s="10"/>
      <c r="I41" s="10">
        <f t="shared" si="0"/>
        <v>3270963275</v>
      </c>
      <c r="K41" s="5">
        <f t="shared" si="1"/>
        <v>1.0463394616856614E-2</v>
      </c>
      <c r="M41" s="10">
        <v>0</v>
      </c>
      <c r="N41" s="10"/>
      <c r="O41" s="10">
        <v>-9354954966</v>
      </c>
      <c r="P41" s="10"/>
      <c r="Q41" s="10">
        <v>0</v>
      </c>
      <c r="R41" s="10"/>
      <c r="S41" s="10">
        <f t="shared" si="2"/>
        <v>-9354954966</v>
      </c>
      <c r="U41" s="5">
        <f t="shared" si="3"/>
        <v>-6.3662156475632961E-3</v>
      </c>
    </row>
    <row r="42" spans="1:21">
      <c r="A42" s="1" t="s">
        <v>83</v>
      </c>
      <c r="C42" s="2">
        <v>0</v>
      </c>
      <c r="E42" s="10">
        <v>-39927012300</v>
      </c>
      <c r="F42" s="10"/>
      <c r="G42" s="10">
        <v>0</v>
      </c>
      <c r="H42" s="10"/>
      <c r="I42" s="10">
        <f t="shared" si="0"/>
        <v>-39927012300</v>
      </c>
      <c r="K42" s="5">
        <f t="shared" si="1"/>
        <v>-0.12772142345957332</v>
      </c>
      <c r="M42" s="10">
        <v>0</v>
      </c>
      <c r="N42" s="10"/>
      <c r="O42" s="10">
        <v>-62199557110</v>
      </c>
      <c r="P42" s="10"/>
      <c r="Q42" s="10">
        <v>0</v>
      </c>
      <c r="R42" s="10"/>
      <c r="S42" s="10">
        <f t="shared" si="2"/>
        <v>-62199557110</v>
      </c>
      <c r="U42" s="5">
        <f t="shared" si="3"/>
        <v>-4.2327920891585068E-2</v>
      </c>
    </row>
    <row r="43" spans="1:21">
      <c r="A43" s="1" t="s">
        <v>30</v>
      </c>
      <c r="C43" s="2">
        <v>0</v>
      </c>
      <c r="E43" s="10">
        <v>-22545054</v>
      </c>
      <c r="F43" s="10"/>
      <c r="G43" s="10">
        <v>0</v>
      </c>
      <c r="H43" s="10"/>
      <c r="I43" s="10">
        <f t="shared" si="0"/>
        <v>-22545054</v>
      </c>
      <c r="K43" s="5">
        <f t="shared" si="1"/>
        <v>-7.2118754271351964E-5</v>
      </c>
      <c r="M43" s="10">
        <v>0</v>
      </c>
      <c r="N43" s="10"/>
      <c r="O43" s="10">
        <v>-36796652</v>
      </c>
      <c r="P43" s="10"/>
      <c r="Q43" s="10">
        <v>0</v>
      </c>
      <c r="R43" s="10"/>
      <c r="S43" s="10">
        <f t="shared" si="2"/>
        <v>-36796652</v>
      </c>
      <c r="U43" s="5">
        <f t="shared" si="3"/>
        <v>-2.5040785614866985E-5</v>
      </c>
    </row>
    <row r="44" spans="1:21">
      <c r="A44" s="1" t="s">
        <v>68</v>
      </c>
      <c r="C44" s="2">
        <v>0</v>
      </c>
      <c r="E44" s="10">
        <v>-8760242207</v>
      </c>
      <c r="F44" s="10"/>
      <c r="G44" s="10">
        <v>0</v>
      </c>
      <c r="H44" s="10"/>
      <c r="I44" s="10">
        <f t="shared" si="0"/>
        <v>-8760242207</v>
      </c>
      <c r="K44" s="5">
        <f t="shared" si="1"/>
        <v>-2.8022898285546754E-2</v>
      </c>
      <c r="M44" s="10">
        <v>0</v>
      </c>
      <c r="N44" s="10"/>
      <c r="O44" s="10">
        <v>-50213826847</v>
      </c>
      <c r="P44" s="10"/>
      <c r="Q44" s="10">
        <v>0</v>
      </c>
      <c r="R44" s="10"/>
      <c r="S44" s="10">
        <f t="shared" si="2"/>
        <v>-50213826847</v>
      </c>
      <c r="U44" s="5">
        <f t="shared" si="3"/>
        <v>-3.4171415186843065E-2</v>
      </c>
    </row>
    <row r="45" spans="1:21">
      <c r="A45" s="1" t="s">
        <v>35</v>
      </c>
      <c r="C45" s="2">
        <v>0</v>
      </c>
      <c r="E45" s="10">
        <v>-675456975</v>
      </c>
      <c r="F45" s="10"/>
      <c r="G45" s="10">
        <v>0</v>
      </c>
      <c r="H45" s="10"/>
      <c r="I45" s="10">
        <f t="shared" si="0"/>
        <v>-675456975</v>
      </c>
      <c r="K45" s="5">
        <f t="shared" si="1"/>
        <v>-2.1607007728123308E-3</v>
      </c>
      <c r="M45" s="10">
        <v>0</v>
      </c>
      <c r="N45" s="10"/>
      <c r="O45" s="10">
        <v>-773040652</v>
      </c>
      <c r="P45" s="10"/>
      <c r="Q45" s="10">
        <v>0</v>
      </c>
      <c r="R45" s="10"/>
      <c r="S45" s="10">
        <f t="shared" si="2"/>
        <v>-773040652</v>
      </c>
      <c r="U45" s="5">
        <f t="shared" si="3"/>
        <v>-5.2606811180291608E-4</v>
      </c>
    </row>
    <row r="46" spans="1:21">
      <c r="A46" s="1" t="s">
        <v>44</v>
      </c>
      <c r="C46" s="2">
        <v>0</v>
      </c>
      <c r="E46" s="10">
        <v>70345282662</v>
      </c>
      <c r="F46" s="10"/>
      <c r="G46" s="10">
        <v>0</v>
      </c>
      <c r="H46" s="10"/>
      <c r="I46" s="10">
        <f t="shared" si="0"/>
        <v>70345282662</v>
      </c>
      <c r="K46" s="5">
        <f t="shared" si="1"/>
        <v>0.22502559339399117</v>
      </c>
      <c r="M46" s="10">
        <v>0</v>
      </c>
      <c r="N46" s="10"/>
      <c r="O46" s="10">
        <v>171263707405</v>
      </c>
      <c r="P46" s="10"/>
      <c r="Q46" s="10">
        <v>0</v>
      </c>
      <c r="R46" s="10"/>
      <c r="S46" s="10">
        <f t="shared" si="2"/>
        <v>171263707405</v>
      </c>
      <c r="U46" s="5">
        <f t="shared" si="3"/>
        <v>0.11654804303217348</v>
      </c>
    </row>
    <row r="47" spans="1:21">
      <c r="A47" s="1" t="s">
        <v>43</v>
      </c>
      <c r="C47" s="2">
        <v>0</v>
      </c>
      <c r="E47" s="10">
        <v>-3513687520</v>
      </c>
      <c r="F47" s="10"/>
      <c r="G47" s="10">
        <v>0</v>
      </c>
      <c r="H47" s="10"/>
      <c r="I47" s="10">
        <f t="shared" si="0"/>
        <v>-3513687520</v>
      </c>
      <c r="K47" s="5">
        <f t="shared" si="1"/>
        <v>-1.1239838540249054E-2</v>
      </c>
      <c r="M47" s="10">
        <v>0</v>
      </c>
      <c r="N47" s="10"/>
      <c r="O47" s="10">
        <v>-15651880776</v>
      </c>
      <c r="P47" s="10"/>
      <c r="Q47" s="10">
        <v>0</v>
      </c>
      <c r="R47" s="10"/>
      <c r="S47" s="10">
        <f t="shared" si="2"/>
        <v>-15651880776</v>
      </c>
      <c r="U47" s="5">
        <f t="shared" si="3"/>
        <v>-1.065138727787718E-2</v>
      </c>
    </row>
    <row r="48" spans="1:21">
      <c r="A48" s="1" t="s">
        <v>94</v>
      </c>
      <c r="C48" s="2">
        <v>0</v>
      </c>
      <c r="E48" s="10">
        <v>-9064141052</v>
      </c>
      <c r="F48" s="10"/>
      <c r="G48" s="10">
        <v>0</v>
      </c>
      <c r="H48" s="10"/>
      <c r="I48" s="10">
        <f t="shared" si="0"/>
        <v>-9064141052</v>
      </c>
      <c r="K48" s="5">
        <f t="shared" si="1"/>
        <v>-2.8995031957344687E-2</v>
      </c>
      <c r="M48" s="10">
        <v>0</v>
      </c>
      <c r="N48" s="10"/>
      <c r="O48" s="10">
        <v>10112717340</v>
      </c>
      <c r="P48" s="10"/>
      <c r="Q48" s="10">
        <v>0</v>
      </c>
      <c r="R48" s="10"/>
      <c r="S48" s="10">
        <f t="shared" si="2"/>
        <v>10112717340</v>
      </c>
      <c r="U48" s="5">
        <f t="shared" si="3"/>
        <v>6.8818866155183874E-3</v>
      </c>
    </row>
    <row r="49" spans="1:21">
      <c r="A49" s="1" t="s">
        <v>100</v>
      </c>
      <c r="C49" s="2">
        <v>0</v>
      </c>
      <c r="E49" s="10">
        <v>7473760711</v>
      </c>
      <c r="F49" s="10"/>
      <c r="G49" s="10">
        <v>0</v>
      </c>
      <c r="H49" s="10"/>
      <c r="I49" s="10">
        <f t="shared" si="0"/>
        <v>7473760711</v>
      </c>
      <c r="K49" s="5">
        <f t="shared" si="1"/>
        <v>2.3907607948044557E-2</v>
      </c>
      <c r="M49" s="10">
        <v>0</v>
      </c>
      <c r="N49" s="10"/>
      <c r="O49" s="10">
        <v>1624730590</v>
      </c>
      <c r="P49" s="10"/>
      <c r="Q49" s="10">
        <v>0</v>
      </c>
      <c r="R49" s="10"/>
      <c r="S49" s="10">
        <f t="shared" si="2"/>
        <v>1624730590</v>
      </c>
      <c r="U49" s="5">
        <f t="shared" si="3"/>
        <v>1.105658481812594E-3</v>
      </c>
    </row>
    <row r="50" spans="1:21">
      <c r="A50" s="1" t="s">
        <v>85</v>
      </c>
      <c r="C50" s="2">
        <v>0</v>
      </c>
      <c r="E50" s="10">
        <v>-20916961175</v>
      </c>
      <c r="F50" s="10"/>
      <c r="G50" s="10">
        <v>0</v>
      </c>
      <c r="H50" s="10"/>
      <c r="I50" s="10">
        <f t="shared" si="0"/>
        <v>-20916961175</v>
      </c>
      <c r="K50" s="5">
        <f t="shared" si="1"/>
        <v>-6.6910692832371763E-2</v>
      </c>
      <c r="M50" s="10">
        <v>0</v>
      </c>
      <c r="N50" s="10"/>
      <c r="O50" s="10">
        <v>-17822201019</v>
      </c>
      <c r="P50" s="10"/>
      <c r="Q50" s="10">
        <v>0</v>
      </c>
      <c r="R50" s="10"/>
      <c r="S50" s="10">
        <f t="shared" si="2"/>
        <v>-17822201019</v>
      </c>
      <c r="U50" s="5">
        <f t="shared" si="3"/>
        <v>-1.2128329362732318E-2</v>
      </c>
    </row>
    <row r="51" spans="1:21">
      <c r="A51" s="1" t="s">
        <v>70</v>
      </c>
      <c r="C51" s="2">
        <v>0</v>
      </c>
      <c r="E51" s="10">
        <v>125588543008</v>
      </c>
      <c r="F51" s="10"/>
      <c r="G51" s="10">
        <v>0</v>
      </c>
      <c r="H51" s="10"/>
      <c r="I51" s="10">
        <f t="shared" si="0"/>
        <v>125588543008</v>
      </c>
      <c r="K51" s="5">
        <f t="shared" si="1"/>
        <v>0.40174174222386294</v>
      </c>
      <c r="M51" s="10">
        <v>0</v>
      </c>
      <c r="N51" s="10"/>
      <c r="O51" s="10">
        <v>81693004663</v>
      </c>
      <c r="P51" s="10"/>
      <c r="Q51" s="10">
        <v>0</v>
      </c>
      <c r="R51" s="10"/>
      <c r="S51" s="10">
        <f t="shared" si="2"/>
        <v>81693004663</v>
      </c>
      <c r="U51" s="5">
        <f t="shared" si="3"/>
        <v>5.5593563675317849E-2</v>
      </c>
    </row>
    <row r="52" spans="1:21">
      <c r="A52" s="1" t="s">
        <v>71</v>
      </c>
      <c r="C52" s="2">
        <v>0</v>
      </c>
      <c r="E52" s="10">
        <v>14720610710</v>
      </c>
      <c r="F52" s="10"/>
      <c r="G52" s="10">
        <v>0</v>
      </c>
      <c r="H52" s="10"/>
      <c r="I52" s="10">
        <f t="shared" si="0"/>
        <v>14720610710</v>
      </c>
      <c r="K52" s="5">
        <f t="shared" si="1"/>
        <v>4.708935744925348E-2</v>
      </c>
      <c r="M52" s="10">
        <v>0</v>
      </c>
      <c r="N52" s="10"/>
      <c r="O52" s="10">
        <v>-66657645457</v>
      </c>
      <c r="P52" s="10"/>
      <c r="Q52" s="10">
        <v>0</v>
      </c>
      <c r="R52" s="10"/>
      <c r="S52" s="10">
        <f t="shared" si="2"/>
        <v>-66657645457</v>
      </c>
      <c r="U52" s="5">
        <f t="shared" si="3"/>
        <v>-4.5361730449839543E-2</v>
      </c>
    </row>
    <row r="53" spans="1:21">
      <c r="A53" s="1" t="s">
        <v>66</v>
      </c>
      <c r="C53" s="2">
        <v>0</v>
      </c>
      <c r="E53" s="10">
        <v>19677593513</v>
      </c>
      <c r="F53" s="10"/>
      <c r="G53" s="10">
        <v>0</v>
      </c>
      <c r="H53" s="10"/>
      <c r="I53" s="10">
        <f t="shared" si="0"/>
        <v>19677593513</v>
      </c>
      <c r="K53" s="5">
        <f t="shared" si="1"/>
        <v>6.2946113644952742E-2</v>
      </c>
      <c r="M53" s="10">
        <v>0</v>
      </c>
      <c r="N53" s="10"/>
      <c r="O53" s="10">
        <v>10035572691</v>
      </c>
      <c r="P53" s="10"/>
      <c r="Q53" s="10">
        <v>0</v>
      </c>
      <c r="R53" s="10"/>
      <c r="S53" s="10">
        <f t="shared" si="2"/>
        <v>10035572691</v>
      </c>
      <c r="U53" s="5">
        <f t="shared" si="3"/>
        <v>6.8293882899385719E-3</v>
      </c>
    </row>
    <row r="54" spans="1:21">
      <c r="A54" s="1" t="s">
        <v>74</v>
      </c>
      <c r="C54" s="2">
        <v>0</v>
      </c>
      <c r="E54" s="10">
        <v>39762000</v>
      </c>
      <c r="F54" s="10"/>
      <c r="G54" s="10">
        <v>0</v>
      </c>
      <c r="H54" s="10"/>
      <c r="I54" s="10">
        <f t="shared" si="0"/>
        <v>39762000</v>
      </c>
      <c r="K54" s="5">
        <f t="shared" si="1"/>
        <v>1.2719357014347789E-4</v>
      </c>
      <c r="M54" s="10">
        <v>0</v>
      </c>
      <c r="N54" s="10"/>
      <c r="O54" s="10">
        <v>-3092589200</v>
      </c>
      <c r="P54" s="10"/>
      <c r="Q54" s="10">
        <v>0</v>
      </c>
      <c r="R54" s="10"/>
      <c r="S54" s="10">
        <f t="shared" si="2"/>
        <v>-3092589200</v>
      </c>
      <c r="U54" s="5">
        <f t="shared" si="3"/>
        <v>-2.1045627507647433E-3</v>
      </c>
    </row>
    <row r="55" spans="1:21">
      <c r="A55" s="1" t="s">
        <v>47</v>
      </c>
      <c r="C55" s="2">
        <v>0</v>
      </c>
      <c r="E55" s="10">
        <v>0</v>
      </c>
      <c r="F55" s="10"/>
      <c r="G55" s="10">
        <v>0</v>
      </c>
      <c r="H55" s="10"/>
      <c r="I55" s="10">
        <f t="shared" si="0"/>
        <v>0</v>
      </c>
      <c r="K55" s="5">
        <f t="shared" si="1"/>
        <v>0</v>
      </c>
      <c r="M55" s="10">
        <v>0</v>
      </c>
      <c r="N55" s="10"/>
      <c r="O55" s="10">
        <v>-1909005096</v>
      </c>
      <c r="P55" s="10"/>
      <c r="Q55" s="10">
        <v>0</v>
      </c>
      <c r="R55" s="10"/>
      <c r="S55" s="10">
        <f t="shared" si="2"/>
        <v>-1909005096</v>
      </c>
      <c r="U55" s="5">
        <f t="shared" si="3"/>
        <v>-1.2991124123636183E-3</v>
      </c>
    </row>
    <row r="56" spans="1:21">
      <c r="A56" s="1" t="s">
        <v>87</v>
      </c>
      <c r="C56" s="2">
        <v>0</v>
      </c>
      <c r="E56" s="10">
        <v>86785651782</v>
      </c>
      <c r="F56" s="10"/>
      <c r="G56" s="10">
        <v>0</v>
      </c>
      <c r="H56" s="10"/>
      <c r="I56" s="10">
        <f t="shared" si="0"/>
        <v>86785651782</v>
      </c>
      <c r="K56" s="5">
        <f t="shared" si="1"/>
        <v>0.27761623880542385</v>
      </c>
      <c r="M56" s="10">
        <v>0</v>
      </c>
      <c r="N56" s="10"/>
      <c r="O56" s="10">
        <v>-3047107787</v>
      </c>
      <c r="P56" s="10"/>
      <c r="Q56" s="10">
        <v>0</v>
      </c>
      <c r="R56" s="10"/>
      <c r="S56" s="10">
        <f t="shared" si="2"/>
        <v>-3047107787</v>
      </c>
      <c r="U56" s="5">
        <f t="shared" si="3"/>
        <v>-2.0736118285886109E-3</v>
      </c>
    </row>
    <row r="57" spans="1:21">
      <c r="A57" s="1" t="s">
        <v>81</v>
      </c>
      <c r="C57" s="2">
        <v>0</v>
      </c>
      <c r="E57" s="10">
        <v>-17873670877</v>
      </c>
      <c r="F57" s="10"/>
      <c r="G57" s="10">
        <v>0</v>
      </c>
      <c r="H57" s="10"/>
      <c r="I57" s="10">
        <f t="shared" si="0"/>
        <v>-17873670877</v>
      </c>
      <c r="K57" s="5">
        <f t="shared" si="1"/>
        <v>-5.7175595050931484E-2</v>
      </c>
      <c r="M57" s="10">
        <v>0</v>
      </c>
      <c r="N57" s="10"/>
      <c r="O57" s="10">
        <v>-8718863842</v>
      </c>
      <c r="P57" s="10"/>
      <c r="Q57" s="10">
        <v>0</v>
      </c>
      <c r="R57" s="10"/>
      <c r="S57" s="10">
        <f t="shared" si="2"/>
        <v>-8718863842</v>
      </c>
      <c r="U57" s="5">
        <f t="shared" si="3"/>
        <v>-5.9333441605703011E-3</v>
      </c>
    </row>
    <row r="58" spans="1:21">
      <c r="A58" s="1" t="s">
        <v>15</v>
      </c>
      <c r="C58" s="2">
        <v>0</v>
      </c>
      <c r="E58" s="10">
        <v>-3028498892</v>
      </c>
      <c r="F58" s="10"/>
      <c r="G58" s="10">
        <v>0</v>
      </c>
      <c r="H58" s="10"/>
      <c r="I58" s="10">
        <f t="shared" si="0"/>
        <v>-3028498892</v>
      </c>
      <c r="K58" s="5">
        <f t="shared" si="1"/>
        <v>-9.6877819588815223E-3</v>
      </c>
      <c r="M58" s="10">
        <v>0</v>
      </c>
      <c r="N58" s="10"/>
      <c r="O58" s="10">
        <v>14511552353</v>
      </c>
      <c r="P58" s="10"/>
      <c r="Q58" s="10">
        <v>0</v>
      </c>
      <c r="R58" s="10"/>
      <c r="S58" s="10">
        <f t="shared" si="2"/>
        <v>14511552353</v>
      </c>
      <c r="U58" s="5">
        <f t="shared" si="3"/>
        <v>9.875373210866888E-3</v>
      </c>
    </row>
    <row r="59" spans="1:21">
      <c r="A59" s="1" t="s">
        <v>53</v>
      </c>
      <c r="C59" s="2">
        <v>0</v>
      </c>
      <c r="E59" s="10">
        <v>-20557677131</v>
      </c>
      <c r="F59" s="10"/>
      <c r="G59" s="10">
        <v>0</v>
      </c>
      <c r="H59" s="10"/>
      <c r="I59" s="10">
        <f t="shared" si="0"/>
        <v>-20557677131</v>
      </c>
      <c r="K59" s="5">
        <f t="shared" si="1"/>
        <v>-6.5761388968080578E-2</v>
      </c>
      <c r="M59" s="10">
        <v>0</v>
      </c>
      <c r="N59" s="10"/>
      <c r="O59" s="10">
        <v>-61444952335</v>
      </c>
      <c r="P59" s="10"/>
      <c r="Q59" s="10">
        <v>0</v>
      </c>
      <c r="R59" s="10"/>
      <c r="S59" s="10">
        <f t="shared" si="2"/>
        <v>-61444952335</v>
      </c>
      <c r="U59" s="5">
        <f t="shared" si="3"/>
        <v>-4.1814398726722622E-2</v>
      </c>
    </row>
    <row r="60" spans="1:21">
      <c r="A60" s="1" t="s">
        <v>109</v>
      </c>
      <c r="C60" s="2">
        <v>0</v>
      </c>
      <c r="E60" s="10">
        <v>2604546</v>
      </c>
      <c r="F60" s="10"/>
      <c r="G60" s="10">
        <v>0</v>
      </c>
      <c r="H60" s="10"/>
      <c r="I60" s="10">
        <f t="shared" si="0"/>
        <v>2604546</v>
      </c>
      <c r="K60" s="5">
        <f t="shared" si="1"/>
        <v>8.3316106921914085E-6</v>
      </c>
      <c r="M60" s="10">
        <v>0</v>
      </c>
      <c r="N60" s="10"/>
      <c r="O60" s="10">
        <v>2604546</v>
      </c>
      <c r="P60" s="10"/>
      <c r="Q60" s="10">
        <v>0</v>
      </c>
      <c r="R60" s="10"/>
      <c r="S60" s="10">
        <f t="shared" si="2"/>
        <v>2604546</v>
      </c>
      <c r="U60" s="5">
        <f t="shared" si="3"/>
        <v>1.7724405473101015E-6</v>
      </c>
    </row>
    <row r="61" spans="1:21">
      <c r="A61" s="1" t="s">
        <v>97</v>
      </c>
      <c r="C61" s="2">
        <v>0</v>
      </c>
      <c r="E61" s="10">
        <v>-7014934585</v>
      </c>
      <c r="F61" s="10"/>
      <c r="G61" s="10">
        <v>0</v>
      </c>
      <c r="H61" s="10"/>
      <c r="I61" s="10">
        <f t="shared" si="0"/>
        <v>-7014934585</v>
      </c>
      <c r="K61" s="5">
        <f t="shared" si="1"/>
        <v>-2.2439881650548426E-2</v>
      </c>
      <c r="M61" s="10">
        <v>0</v>
      </c>
      <c r="N61" s="10"/>
      <c r="O61" s="10">
        <v>-1328586094</v>
      </c>
      <c r="P61" s="10"/>
      <c r="Q61" s="10">
        <v>0</v>
      </c>
      <c r="R61" s="10"/>
      <c r="S61" s="10">
        <f t="shared" si="2"/>
        <v>-1328586094</v>
      </c>
      <c r="U61" s="5">
        <f t="shared" si="3"/>
        <v>-9.0412680889412204E-4</v>
      </c>
    </row>
    <row r="62" spans="1:21">
      <c r="A62" s="1" t="s">
        <v>41</v>
      </c>
      <c r="C62" s="2">
        <v>0</v>
      </c>
      <c r="E62" s="10">
        <v>-20194549105</v>
      </c>
      <c r="F62" s="10"/>
      <c r="G62" s="10">
        <v>0</v>
      </c>
      <c r="H62" s="10"/>
      <c r="I62" s="10">
        <f t="shared" si="0"/>
        <v>-20194549105</v>
      </c>
      <c r="K62" s="5">
        <f t="shared" si="1"/>
        <v>-6.4599788695305221E-2</v>
      </c>
      <c r="M62" s="10">
        <v>0</v>
      </c>
      <c r="N62" s="10"/>
      <c r="O62" s="10">
        <v>19479697810</v>
      </c>
      <c r="P62" s="10"/>
      <c r="Q62" s="10">
        <v>0</v>
      </c>
      <c r="R62" s="10"/>
      <c r="S62" s="10">
        <f t="shared" si="2"/>
        <v>19479697810</v>
      </c>
      <c r="U62" s="5">
        <f t="shared" si="3"/>
        <v>1.32562858355321E-2</v>
      </c>
    </row>
    <row r="63" spans="1:21">
      <c r="A63" s="1" t="s">
        <v>91</v>
      </c>
      <c r="C63" s="2">
        <v>0</v>
      </c>
      <c r="E63" s="10">
        <v>62727041010</v>
      </c>
      <c r="F63" s="10"/>
      <c r="G63" s="10">
        <v>0</v>
      </c>
      <c r="H63" s="10"/>
      <c r="I63" s="10">
        <f t="shared" si="0"/>
        <v>62727041010</v>
      </c>
      <c r="K63" s="5">
        <f t="shared" si="1"/>
        <v>0.20065580933047256</v>
      </c>
      <c r="M63" s="10">
        <v>0</v>
      </c>
      <c r="N63" s="10"/>
      <c r="O63" s="10">
        <v>526819414354</v>
      </c>
      <c r="P63" s="10"/>
      <c r="Q63" s="10">
        <v>0</v>
      </c>
      <c r="R63" s="10"/>
      <c r="S63" s="10">
        <f t="shared" si="2"/>
        <v>526819414354</v>
      </c>
      <c r="U63" s="5">
        <f t="shared" si="3"/>
        <v>0.35851011696901913</v>
      </c>
    </row>
    <row r="64" spans="1:21">
      <c r="A64" s="1" t="s">
        <v>55</v>
      </c>
      <c r="C64" s="2">
        <v>0</v>
      </c>
      <c r="E64" s="10">
        <v>-22344267330</v>
      </c>
      <c r="F64" s="10"/>
      <c r="G64" s="10">
        <v>0</v>
      </c>
      <c r="H64" s="10"/>
      <c r="I64" s="10">
        <f t="shared" si="0"/>
        <v>-22344267330</v>
      </c>
      <c r="K64" s="5">
        <f t="shared" si="1"/>
        <v>-7.1476463305240601E-2</v>
      </c>
      <c r="M64" s="10">
        <v>0</v>
      </c>
      <c r="N64" s="10"/>
      <c r="O64" s="10">
        <v>-47880572852</v>
      </c>
      <c r="P64" s="10"/>
      <c r="Q64" s="10">
        <v>0</v>
      </c>
      <c r="R64" s="10"/>
      <c r="S64" s="10">
        <f t="shared" si="2"/>
        <v>-47880572852</v>
      </c>
      <c r="U64" s="5">
        <f t="shared" si="3"/>
        <v>-3.2583593743907797E-2</v>
      </c>
    </row>
    <row r="65" spans="1:21">
      <c r="A65" s="1" t="s">
        <v>80</v>
      </c>
      <c r="C65" s="2">
        <v>0</v>
      </c>
      <c r="E65" s="10">
        <v>-24722027439</v>
      </c>
      <c r="F65" s="10"/>
      <c r="G65" s="10">
        <v>0</v>
      </c>
      <c r="H65" s="10"/>
      <c r="I65" s="10">
        <f t="shared" si="0"/>
        <v>-24722027439</v>
      </c>
      <c r="K65" s="5">
        <f t="shared" si="1"/>
        <v>-7.9082614837066342E-2</v>
      </c>
      <c r="M65" s="10">
        <v>0</v>
      </c>
      <c r="N65" s="10"/>
      <c r="O65" s="10">
        <v>-9347497646</v>
      </c>
      <c r="P65" s="10"/>
      <c r="Q65" s="10">
        <v>0</v>
      </c>
      <c r="R65" s="10"/>
      <c r="S65" s="10">
        <f t="shared" si="2"/>
        <v>-9347497646</v>
      </c>
      <c r="U65" s="5">
        <f t="shared" si="3"/>
        <v>-6.3611408067494784E-3</v>
      </c>
    </row>
    <row r="66" spans="1:21">
      <c r="A66" s="1" t="s">
        <v>105</v>
      </c>
      <c r="C66" s="2">
        <v>0</v>
      </c>
      <c r="E66" s="10">
        <v>45816180</v>
      </c>
      <c r="F66" s="10"/>
      <c r="G66" s="10">
        <v>0</v>
      </c>
      <c r="H66" s="10"/>
      <c r="I66" s="10">
        <f t="shared" si="0"/>
        <v>45816180</v>
      </c>
      <c r="K66" s="5">
        <f t="shared" si="1"/>
        <v>1.4656012032936494E-4</v>
      </c>
      <c r="M66" s="10">
        <v>0</v>
      </c>
      <c r="N66" s="10"/>
      <c r="O66" s="10">
        <v>45816180</v>
      </c>
      <c r="P66" s="10"/>
      <c r="Q66" s="10">
        <v>0</v>
      </c>
      <c r="R66" s="10"/>
      <c r="S66" s="10">
        <f t="shared" si="2"/>
        <v>45816180</v>
      </c>
      <c r="U66" s="5">
        <f t="shared" si="3"/>
        <v>3.1178737159895861E-5</v>
      </c>
    </row>
    <row r="67" spans="1:21">
      <c r="A67" s="1" t="s">
        <v>104</v>
      </c>
      <c r="C67" s="2">
        <v>0</v>
      </c>
      <c r="E67" s="10">
        <v>-1377213187</v>
      </c>
      <c r="F67" s="10"/>
      <c r="G67" s="10">
        <v>0</v>
      </c>
      <c r="H67" s="10"/>
      <c r="I67" s="10">
        <f t="shared" si="0"/>
        <v>-1377213187</v>
      </c>
      <c r="K67" s="5">
        <f t="shared" si="1"/>
        <v>-4.4055294528244863E-3</v>
      </c>
      <c r="M67" s="10">
        <v>0</v>
      </c>
      <c r="N67" s="10"/>
      <c r="O67" s="10">
        <v>-1377213187</v>
      </c>
      <c r="P67" s="10"/>
      <c r="Q67" s="10">
        <v>0</v>
      </c>
      <c r="R67" s="10"/>
      <c r="S67" s="10">
        <f t="shared" si="2"/>
        <v>-1377213187</v>
      </c>
      <c r="U67" s="5">
        <f t="shared" si="3"/>
        <v>-9.3721842306834639E-4</v>
      </c>
    </row>
    <row r="68" spans="1:21">
      <c r="A68" s="1" t="s">
        <v>48</v>
      </c>
      <c r="C68" s="2">
        <v>0</v>
      </c>
      <c r="E68" s="10">
        <v>-15868671580</v>
      </c>
      <c r="F68" s="10"/>
      <c r="G68" s="10">
        <v>0</v>
      </c>
      <c r="H68" s="10"/>
      <c r="I68" s="10">
        <f t="shared" si="0"/>
        <v>-15868671580</v>
      </c>
      <c r="K68" s="5">
        <f t="shared" si="1"/>
        <v>-5.076185784655058E-2</v>
      </c>
      <c r="M68" s="10">
        <v>0</v>
      </c>
      <c r="N68" s="10"/>
      <c r="O68" s="10">
        <v>-44345328800</v>
      </c>
      <c r="P68" s="10"/>
      <c r="Q68" s="10">
        <v>0</v>
      </c>
      <c r="R68" s="10"/>
      <c r="S68" s="10">
        <f t="shared" si="2"/>
        <v>-44345328800</v>
      </c>
      <c r="U68" s="5">
        <f t="shared" si="3"/>
        <v>-3.0177796379452851E-2</v>
      </c>
    </row>
    <row r="69" spans="1:21">
      <c r="A69" s="1" t="s">
        <v>33</v>
      </c>
      <c r="C69" s="2">
        <v>0</v>
      </c>
      <c r="E69" s="10">
        <v>326407053</v>
      </c>
      <c r="F69" s="10"/>
      <c r="G69" s="10">
        <v>0</v>
      </c>
      <c r="H69" s="10"/>
      <c r="I69" s="10">
        <f t="shared" si="0"/>
        <v>326407053</v>
      </c>
      <c r="K69" s="5">
        <f t="shared" si="1"/>
        <v>1.0441345604114834E-3</v>
      </c>
      <c r="M69" s="10">
        <v>0</v>
      </c>
      <c r="N69" s="10"/>
      <c r="O69" s="10">
        <v>-190404114</v>
      </c>
      <c r="P69" s="10"/>
      <c r="Q69" s="10">
        <v>0</v>
      </c>
      <c r="R69" s="10"/>
      <c r="S69" s="10">
        <f t="shared" si="2"/>
        <v>-190404114</v>
      </c>
      <c r="U69" s="5">
        <f t="shared" si="3"/>
        <v>-1.2957343507400329E-4</v>
      </c>
    </row>
    <row r="70" spans="1:21">
      <c r="A70" s="1" t="s">
        <v>75</v>
      </c>
      <c r="C70" s="2">
        <v>0</v>
      </c>
      <c r="E70" s="10">
        <v>2913210327</v>
      </c>
      <c r="F70" s="10"/>
      <c r="G70" s="10">
        <v>0</v>
      </c>
      <c r="H70" s="10"/>
      <c r="I70" s="10">
        <f t="shared" si="0"/>
        <v>2913210327</v>
      </c>
      <c r="K70" s="5">
        <f t="shared" si="1"/>
        <v>9.3189885335239336E-3</v>
      </c>
      <c r="M70" s="10">
        <v>0</v>
      </c>
      <c r="N70" s="10"/>
      <c r="O70" s="10">
        <v>1470885606</v>
      </c>
      <c r="P70" s="10"/>
      <c r="Q70" s="10">
        <v>0</v>
      </c>
      <c r="R70" s="10"/>
      <c r="S70" s="10">
        <f t="shared" si="2"/>
        <v>1470885606</v>
      </c>
      <c r="U70" s="5">
        <f t="shared" si="3"/>
        <v>1.0009641943468039E-3</v>
      </c>
    </row>
    <row r="71" spans="1:21">
      <c r="A71" s="1" t="s">
        <v>88</v>
      </c>
      <c r="C71" s="2">
        <v>0</v>
      </c>
      <c r="E71" s="10">
        <v>-2982150000</v>
      </c>
      <c r="F71" s="10"/>
      <c r="G71" s="10">
        <v>0</v>
      </c>
      <c r="H71" s="10"/>
      <c r="I71" s="10">
        <f t="shared" si="0"/>
        <v>-2982150000</v>
      </c>
      <c r="K71" s="5">
        <f t="shared" si="1"/>
        <v>-9.5395177607608423E-3</v>
      </c>
      <c r="M71" s="10">
        <v>0</v>
      </c>
      <c r="N71" s="10"/>
      <c r="O71" s="10">
        <v>-4071136200</v>
      </c>
      <c r="P71" s="10"/>
      <c r="Q71" s="10">
        <v>0</v>
      </c>
      <c r="R71" s="10"/>
      <c r="S71" s="10">
        <f t="shared" si="2"/>
        <v>-4071136200</v>
      </c>
      <c r="U71" s="5">
        <f t="shared" si="3"/>
        <v>-2.7704816403710925E-3</v>
      </c>
    </row>
    <row r="72" spans="1:21">
      <c r="A72" s="1" t="s">
        <v>78</v>
      </c>
      <c r="C72" s="2">
        <v>0</v>
      </c>
      <c r="E72" s="10">
        <v>-44711102977</v>
      </c>
      <c r="F72" s="10"/>
      <c r="G72" s="10">
        <v>0</v>
      </c>
      <c r="H72" s="10"/>
      <c r="I72" s="10">
        <f t="shared" si="0"/>
        <v>-44711102977</v>
      </c>
      <c r="K72" s="5">
        <f t="shared" si="1"/>
        <v>-0.14302511978012455</v>
      </c>
      <c r="M72" s="10">
        <v>0</v>
      </c>
      <c r="N72" s="10"/>
      <c r="O72" s="10">
        <v>-122955533189</v>
      </c>
      <c r="P72" s="10"/>
      <c r="Q72" s="10">
        <v>0</v>
      </c>
      <c r="R72" s="10"/>
      <c r="S72" s="10">
        <f t="shared" si="2"/>
        <v>-122955533189</v>
      </c>
      <c r="U72" s="5">
        <f t="shared" si="3"/>
        <v>-8.3673458844772383E-2</v>
      </c>
    </row>
    <row r="73" spans="1:21">
      <c r="A73" s="1" t="s">
        <v>40</v>
      </c>
      <c r="C73" s="2">
        <v>0</v>
      </c>
      <c r="E73" s="10">
        <v>10905722550</v>
      </c>
      <c r="F73" s="10"/>
      <c r="G73" s="10">
        <v>0</v>
      </c>
      <c r="H73" s="10"/>
      <c r="I73" s="10">
        <f t="shared" ref="I73:I96" si="4">C73+E73+G73</f>
        <v>10905722550</v>
      </c>
      <c r="K73" s="5">
        <f t="shared" ref="K73:K96" si="5">I73/$I$145</f>
        <v>3.4886016451102397E-2</v>
      </c>
      <c r="M73" s="10">
        <v>0</v>
      </c>
      <c r="N73" s="10"/>
      <c r="O73" s="10">
        <v>21948624000</v>
      </c>
      <c r="P73" s="10"/>
      <c r="Q73" s="10">
        <v>0</v>
      </c>
      <c r="R73" s="10"/>
      <c r="S73" s="10">
        <f t="shared" ref="S73:S96" si="6">M73+O73+Q73</f>
        <v>21948624000</v>
      </c>
      <c r="U73" s="5">
        <f t="shared" ref="U73:U96" si="7">S73/$S$145</f>
        <v>1.4936434655123631E-2</v>
      </c>
    </row>
    <row r="74" spans="1:21">
      <c r="A74" s="1" t="s">
        <v>39</v>
      </c>
      <c r="C74" s="2">
        <v>0</v>
      </c>
      <c r="E74" s="10">
        <v>-23329280571</v>
      </c>
      <c r="F74" s="10"/>
      <c r="G74" s="10">
        <v>0</v>
      </c>
      <c r="H74" s="10"/>
      <c r="I74" s="10">
        <f t="shared" si="4"/>
        <v>-23329280571</v>
      </c>
      <c r="K74" s="5">
        <f t="shared" si="5"/>
        <v>-7.4627395118564574E-2</v>
      </c>
      <c r="M74" s="10">
        <v>0</v>
      </c>
      <c r="N74" s="10"/>
      <c r="O74" s="10">
        <v>-16507853503</v>
      </c>
      <c r="P74" s="10"/>
      <c r="Q74" s="10">
        <v>0</v>
      </c>
      <c r="R74" s="10"/>
      <c r="S74" s="10">
        <f t="shared" si="6"/>
        <v>-16507853503</v>
      </c>
      <c r="U74" s="5">
        <f t="shared" si="7"/>
        <v>-1.123389216307652E-2</v>
      </c>
    </row>
    <row r="75" spans="1:21">
      <c r="A75" s="1" t="s">
        <v>28</v>
      </c>
      <c r="C75" s="2">
        <v>0</v>
      </c>
      <c r="E75" s="10">
        <v>-142660091</v>
      </c>
      <c r="F75" s="10"/>
      <c r="G75" s="10">
        <v>0</v>
      </c>
      <c r="H75" s="10"/>
      <c r="I75" s="10">
        <f t="shared" si="4"/>
        <v>-142660091</v>
      </c>
      <c r="K75" s="5">
        <f t="shared" si="5"/>
        <v>-4.5635144840006639E-4</v>
      </c>
      <c r="M75" s="10">
        <v>0</v>
      </c>
      <c r="N75" s="10"/>
      <c r="O75" s="10">
        <v>76995915</v>
      </c>
      <c r="P75" s="10"/>
      <c r="Q75" s="10">
        <v>0</v>
      </c>
      <c r="R75" s="10"/>
      <c r="S75" s="10">
        <f t="shared" si="6"/>
        <v>76995915</v>
      </c>
      <c r="U75" s="5">
        <f t="shared" si="7"/>
        <v>5.2397109409179972E-5</v>
      </c>
    </row>
    <row r="76" spans="1:21">
      <c r="A76" s="1" t="s">
        <v>38</v>
      </c>
      <c r="C76" s="2">
        <v>0</v>
      </c>
      <c r="E76" s="10">
        <v>-46388364934</v>
      </c>
      <c r="F76" s="10"/>
      <c r="G76" s="10">
        <v>0</v>
      </c>
      <c r="H76" s="10"/>
      <c r="I76" s="10">
        <f t="shared" si="4"/>
        <v>-46388364934</v>
      </c>
      <c r="K76" s="5">
        <f t="shared" si="5"/>
        <v>-0.14839046700553241</v>
      </c>
      <c r="M76" s="10">
        <v>0</v>
      </c>
      <c r="N76" s="10"/>
      <c r="O76" s="10">
        <v>-90972737899</v>
      </c>
      <c r="P76" s="10"/>
      <c r="Q76" s="10">
        <v>0</v>
      </c>
      <c r="R76" s="10"/>
      <c r="S76" s="10">
        <f t="shared" si="6"/>
        <v>-90972737899</v>
      </c>
      <c r="U76" s="5">
        <f t="shared" si="7"/>
        <v>-6.1908589578376416E-2</v>
      </c>
    </row>
    <row r="77" spans="1:21">
      <c r="A77" s="1" t="s">
        <v>37</v>
      </c>
      <c r="C77" s="2">
        <v>0</v>
      </c>
      <c r="E77" s="10">
        <v>63624170250</v>
      </c>
      <c r="F77" s="10"/>
      <c r="G77" s="10">
        <v>0</v>
      </c>
      <c r="H77" s="10"/>
      <c r="I77" s="10">
        <f t="shared" si="4"/>
        <v>63624170250</v>
      </c>
      <c r="K77" s="5">
        <f t="shared" si="5"/>
        <v>0.20352561142583256</v>
      </c>
      <c r="M77" s="10">
        <v>0</v>
      </c>
      <c r="N77" s="10"/>
      <c r="O77" s="10">
        <v>-56138973750</v>
      </c>
      <c r="P77" s="10"/>
      <c r="Q77" s="10">
        <v>0</v>
      </c>
      <c r="R77" s="10"/>
      <c r="S77" s="10">
        <f t="shared" si="6"/>
        <v>-56138973750</v>
      </c>
      <c r="U77" s="5">
        <f t="shared" si="7"/>
        <v>-3.8203584562867168E-2</v>
      </c>
    </row>
    <row r="78" spans="1:21">
      <c r="A78" s="1" t="s">
        <v>93</v>
      </c>
      <c r="C78" s="2">
        <v>0</v>
      </c>
      <c r="E78" s="10">
        <v>-3307312899</v>
      </c>
      <c r="F78" s="10"/>
      <c r="G78" s="10">
        <v>0</v>
      </c>
      <c r="H78" s="10"/>
      <c r="I78" s="10">
        <f t="shared" si="4"/>
        <v>-3307312899</v>
      </c>
      <c r="K78" s="5">
        <f t="shared" si="5"/>
        <v>-1.0579672431099685E-2</v>
      </c>
      <c r="M78" s="10">
        <v>0</v>
      </c>
      <c r="N78" s="10"/>
      <c r="O78" s="10">
        <v>16536564502</v>
      </c>
      <c r="P78" s="10"/>
      <c r="Q78" s="10">
        <v>0</v>
      </c>
      <c r="R78" s="10"/>
      <c r="S78" s="10">
        <f t="shared" si="6"/>
        <v>16536564502</v>
      </c>
      <c r="U78" s="5">
        <f t="shared" si="7"/>
        <v>1.125343051593394E-2</v>
      </c>
    </row>
    <row r="79" spans="1:21">
      <c r="A79" s="1" t="s">
        <v>84</v>
      </c>
      <c r="C79" s="2">
        <v>0</v>
      </c>
      <c r="E79" s="10">
        <v>14845586842</v>
      </c>
      <c r="F79" s="10"/>
      <c r="G79" s="10">
        <v>0</v>
      </c>
      <c r="H79" s="10"/>
      <c r="I79" s="10">
        <f t="shared" si="4"/>
        <v>14845586842</v>
      </c>
      <c r="K79" s="5">
        <f t="shared" si="5"/>
        <v>4.7489140166717458E-2</v>
      </c>
      <c r="M79" s="10">
        <v>0</v>
      </c>
      <c r="N79" s="10"/>
      <c r="O79" s="10">
        <v>-11990666294</v>
      </c>
      <c r="P79" s="10"/>
      <c r="Q79" s="10">
        <v>0</v>
      </c>
      <c r="R79" s="10"/>
      <c r="S79" s="10">
        <f t="shared" si="6"/>
        <v>-11990666294</v>
      </c>
      <c r="U79" s="5">
        <f t="shared" si="7"/>
        <v>-8.1598647628992327E-3</v>
      </c>
    </row>
    <row r="80" spans="1:21">
      <c r="A80" s="1" t="s">
        <v>64</v>
      </c>
      <c r="C80" s="2">
        <v>0</v>
      </c>
      <c r="E80" s="10">
        <v>-64372399009</v>
      </c>
      <c r="F80" s="10"/>
      <c r="G80" s="10">
        <v>0</v>
      </c>
      <c r="H80" s="10"/>
      <c r="I80" s="10">
        <f t="shared" si="4"/>
        <v>-64372399009</v>
      </c>
      <c r="K80" s="5">
        <f t="shared" si="5"/>
        <v>-0.20591909986054999</v>
      </c>
      <c r="M80" s="10">
        <v>0</v>
      </c>
      <c r="N80" s="10"/>
      <c r="O80" s="10">
        <v>-75016078274</v>
      </c>
      <c r="P80" s="10"/>
      <c r="Q80" s="10">
        <v>0</v>
      </c>
      <c r="R80" s="10"/>
      <c r="S80" s="10">
        <f t="shared" si="6"/>
        <v>-75016078274</v>
      </c>
      <c r="U80" s="5">
        <f t="shared" si="7"/>
        <v>-5.1049794794573021E-2</v>
      </c>
    </row>
    <row r="81" spans="1:21">
      <c r="A81" s="1" t="s">
        <v>101</v>
      </c>
      <c r="C81" s="2">
        <v>0</v>
      </c>
      <c r="E81" s="10">
        <v>864253414</v>
      </c>
      <c r="F81" s="10"/>
      <c r="G81" s="10">
        <v>0</v>
      </c>
      <c r="H81" s="10"/>
      <c r="I81" s="10">
        <f t="shared" si="4"/>
        <v>864253414</v>
      </c>
      <c r="K81" s="5">
        <f t="shared" si="5"/>
        <v>2.7646365181668237E-3</v>
      </c>
      <c r="M81" s="10">
        <v>0</v>
      </c>
      <c r="N81" s="10"/>
      <c r="O81" s="10">
        <v>3767473621</v>
      </c>
      <c r="P81" s="10"/>
      <c r="Q81" s="10">
        <v>0</v>
      </c>
      <c r="R81" s="10"/>
      <c r="S81" s="10">
        <f t="shared" si="6"/>
        <v>3767473621</v>
      </c>
      <c r="U81" s="5">
        <f t="shared" si="7"/>
        <v>2.5638337763209443E-3</v>
      </c>
    </row>
    <row r="82" spans="1:21">
      <c r="A82" s="1" t="s">
        <v>107</v>
      </c>
      <c r="C82" s="2">
        <v>0</v>
      </c>
      <c r="E82" s="10">
        <v>-1742427726</v>
      </c>
      <c r="F82" s="10"/>
      <c r="G82" s="10">
        <v>0</v>
      </c>
      <c r="H82" s="10"/>
      <c r="I82" s="10">
        <f t="shared" si="4"/>
        <v>-1742427726</v>
      </c>
      <c r="K82" s="5">
        <f t="shared" si="5"/>
        <v>-5.5738042147508091E-3</v>
      </c>
      <c r="M82" s="10">
        <v>0</v>
      </c>
      <c r="N82" s="10"/>
      <c r="O82" s="10">
        <v>-1742427726</v>
      </c>
      <c r="P82" s="10"/>
      <c r="Q82" s="10">
        <v>0</v>
      </c>
      <c r="R82" s="10"/>
      <c r="S82" s="10">
        <f t="shared" si="6"/>
        <v>-1742427726</v>
      </c>
      <c r="U82" s="5">
        <f t="shared" si="7"/>
        <v>-1.1857535064920088E-3</v>
      </c>
    </row>
    <row r="83" spans="1:21">
      <c r="A83" s="1" t="s">
        <v>99</v>
      </c>
      <c r="C83" s="2">
        <v>0</v>
      </c>
      <c r="E83" s="10">
        <v>-31653083804</v>
      </c>
      <c r="F83" s="10"/>
      <c r="G83" s="10">
        <v>0</v>
      </c>
      <c r="H83" s="10"/>
      <c r="I83" s="10">
        <f t="shared" si="4"/>
        <v>-31653083804</v>
      </c>
      <c r="K83" s="5">
        <f t="shared" si="5"/>
        <v>-0.10125418075251391</v>
      </c>
      <c r="M83" s="10">
        <v>0</v>
      </c>
      <c r="N83" s="10"/>
      <c r="O83" s="10">
        <v>-43726940514</v>
      </c>
      <c r="P83" s="10"/>
      <c r="Q83" s="10">
        <v>0</v>
      </c>
      <c r="R83" s="10"/>
      <c r="S83" s="10">
        <f t="shared" si="6"/>
        <v>-43726940514</v>
      </c>
      <c r="U83" s="5">
        <f t="shared" si="7"/>
        <v>-2.9756971993134471E-2</v>
      </c>
    </row>
    <row r="84" spans="1:21">
      <c r="A84" s="1" t="s">
        <v>50</v>
      </c>
      <c r="C84" s="2">
        <v>0</v>
      </c>
      <c r="E84" s="10">
        <v>-17891548489</v>
      </c>
      <c r="F84" s="10"/>
      <c r="G84" s="10">
        <v>0</v>
      </c>
      <c r="H84" s="10"/>
      <c r="I84" s="10">
        <f t="shared" si="4"/>
        <v>-17891548489</v>
      </c>
      <c r="K84" s="5">
        <f t="shared" si="5"/>
        <v>-5.7232783253132573E-2</v>
      </c>
      <c r="M84" s="10">
        <v>0</v>
      </c>
      <c r="N84" s="10"/>
      <c r="O84" s="10">
        <v>-44040734743</v>
      </c>
      <c r="P84" s="10"/>
      <c r="Q84" s="10">
        <v>0</v>
      </c>
      <c r="R84" s="10"/>
      <c r="S84" s="10">
        <f t="shared" si="6"/>
        <v>-44040734743</v>
      </c>
      <c r="U84" s="5">
        <f t="shared" si="7"/>
        <v>-2.9970514627816872E-2</v>
      </c>
    </row>
    <row r="85" spans="1:21">
      <c r="A85" s="1" t="s">
        <v>89</v>
      </c>
      <c r="C85" s="2">
        <v>0</v>
      </c>
      <c r="E85" s="10">
        <v>20197342839</v>
      </c>
      <c r="F85" s="10"/>
      <c r="G85" s="10">
        <v>0</v>
      </c>
      <c r="H85" s="10"/>
      <c r="I85" s="10">
        <f t="shared" si="4"/>
        <v>20197342839</v>
      </c>
      <c r="K85" s="5">
        <f t="shared" si="5"/>
        <v>6.4608725494296498E-2</v>
      </c>
      <c r="M85" s="10">
        <v>0</v>
      </c>
      <c r="N85" s="10"/>
      <c r="O85" s="10">
        <v>-21022658008</v>
      </c>
      <c r="P85" s="10"/>
      <c r="Q85" s="10">
        <v>0</v>
      </c>
      <c r="R85" s="10"/>
      <c r="S85" s="10">
        <f t="shared" si="6"/>
        <v>-21022658008</v>
      </c>
      <c r="U85" s="5">
        <f t="shared" si="7"/>
        <v>-1.4306298090190232E-2</v>
      </c>
    </row>
    <row r="86" spans="1:21">
      <c r="A86" s="1" t="s">
        <v>110</v>
      </c>
      <c r="C86" s="2">
        <v>0</v>
      </c>
      <c r="E86" s="10">
        <v>11843821554</v>
      </c>
      <c r="F86" s="10"/>
      <c r="G86" s="10">
        <v>0</v>
      </c>
      <c r="H86" s="10"/>
      <c r="I86" s="10">
        <f t="shared" si="4"/>
        <v>11843821554</v>
      </c>
      <c r="K86" s="5">
        <f t="shared" si="5"/>
        <v>3.7886875599706611E-2</v>
      </c>
      <c r="M86" s="10">
        <v>0</v>
      </c>
      <c r="N86" s="10"/>
      <c r="O86" s="10">
        <v>11843821554</v>
      </c>
      <c r="P86" s="10"/>
      <c r="Q86" s="10">
        <v>0</v>
      </c>
      <c r="R86" s="10"/>
      <c r="S86" s="10">
        <f t="shared" si="6"/>
        <v>11843821554</v>
      </c>
      <c r="U86" s="5">
        <f t="shared" si="7"/>
        <v>8.0599342677821536E-3</v>
      </c>
    </row>
    <row r="87" spans="1:21">
      <c r="A87" s="1" t="s">
        <v>52</v>
      </c>
      <c r="C87" s="2">
        <v>0</v>
      </c>
      <c r="E87" s="10">
        <v>18048469491</v>
      </c>
      <c r="F87" s="10"/>
      <c r="G87" s="10">
        <v>0</v>
      </c>
      <c r="H87" s="10"/>
      <c r="I87" s="10">
        <f t="shared" si="4"/>
        <v>18048469491</v>
      </c>
      <c r="K87" s="5">
        <f t="shared" si="5"/>
        <v>5.7734753538200526E-2</v>
      </c>
      <c r="M87" s="10">
        <v>0</v>
      </c>
      <c r="N87" s="10"/>
      <c r="O87" s="10">
        <v>30449118597</v>
      </c>
      <c r="P87" s="10"/>
      <c r="Q87" s="10">
        <v>0</v>
      </c>
      <c r="R87" s="10"/>
      <c r="S87" s="10">
        <f t="shared" si="6"/>
        <v>30449118597</v>
      </c>
      <c r="U87" s="5">
        <f t="shared" si="7"/>
        <v>2.0721174604394346E-2</v>
      </c>
    </row>
    <row r="88" spans="1:21">
      <c r="A88" s="1" t="s">
        <v>16</v>
      </c>
      <c r="C88" s="2">
        <v>0</v>
      </c>
      <c r="E88" s="10">
        <v>-11887702963</v>
      </c>
      <c r="F88" s="10"/>
      <c r="G88" s="10">
        <v>0</v>
      </c>
      <c r="H88" s="10"/>
      <c r="I88" s="10">
        <f t="shared" si="4"/>
        <v>-11887702963</v>
      </c>
      <c r="K88" s="5">
        <f t="shared" si="5"/>
        <v>-3.8027246634202767E-2</v>
      </c>
      <c r="M88" s="10">
        <v>0</v>
      </c>
      <c r="N88" s="10"/>
      <c r="O88" s="10">
        <v>-14316317359</v>
      </c>
      <c r="P88" s="10"/>
      <c r="Q88" s="10">
        <v>0</v>
      </c>
      <c r="R88" s="10"/>
      <c r="S88" s="10">
        <f t="shared" si="6"/>
        <v>-14316317359</v>
      </c>
      <c r="U88" s="5">
        <f t="shared" si="7"/>
        <v>-9.7425122747884143E-3</v>
      </c>
    </row>
    <row r="89" spans="1:21">
      <c r="A89" s="1" t="s">
        <v>69</v>
      </c>
      <c r="C89" s="2">
        <v>0</v>
      </c>
      <c r="E89" s="10">
        <v>34362824493</v>
      </c>
      <c r="F89" s="10"/>
      <c r="G89" s="10">
        <v>0</v>
      </c>
      <c r="H89" s="10"/>
      <c r="I89" s="10">
        <f t="shared" si="4"/>
        <v>34362824493</v>
      </c>
      <c r="K89" s="5">
        <f t="shared" si="5"/>
        <v>0.10992229584725154</v>
      </c>
      <c r="M89" s="10">
        <v>0</v>
      </c>
      <c r="N89" s="10"/>
      <c r="O89" s="10">
        <v>521418510781</v>
      </c>
      <c r="P89" s="10"/>
      <c r="Q89" s="10">
        <v>0</v>
      </c>
      <c r="R89" s="10"/>
      <c r="S89" s="10">
        <f t="shared" si="6"/>
        <v>521418510781</v>
      </c>
      <c r="U89" s="5">
        <f t="shared" si="7"/>
        <v>0.35483470463808037</v>
      </c>
    </row>
    <row r="90" spans="1:21">
      <c r="A90" s="1" t="s">
        <v>60</v>
      </c>
      <c r="C90" s="2">
        <v>0</v>
      </c>
      <c r="E90" s="10">
        <v>3553311003</v>
      </c>
      <c r="F90" s="10"/>
      <c r="G90" s="10">
        <v>0</v>
      </c>
      <c r="H90" s="10"/>
      <c r="I90" s="10">
        <f t="shared" si="4"/>
        <v>3553311003</v>
      </c>
      <c r="K90" s="5">
        <f t="shared" si="5"/>
        <v>1.1366589012164184E-2</v>
      </c>
      <c r="M90" s="10">
        <v>0</v>
      </c>
      <c r="N90" s="10"/>
      <c r="O90" s="10">
        <v>44873186972</v>
      </c>
      <c r="P90" s="10"/>
      <c r="Q90" s="10">
        <v>0</v>
      </c>
      <c r="R90" s="10"/>
      <c r="S90" s="10">
        <f t="shared" si="6"/>
        <v>44873186972</v>
      </c>
      <c r="U90" s="5">
        <f t="shared" si="7"/>
        <v>3.0537013389742473E-2</v>
      </c>
    </row>
    <row r="91" spans="1:21">
      <c r="A91" s="1" t="s">
        <v>92</v>
      </c>
      <c r="C91" s="2">
        <v>0</v>
      </c>
      <c r="E91" s="10">
        <v>-62548173948</v>
      </c>
      <c r="F91" s="10"/>
      <c r="G91" s="10">
        <v>0</v>
      </c>
      <c r="H91" s="10"/>
      <c r="I91" s="10">
        <f t="shared" si="4"/>
        <v>-62548173948</v>
      </c>
      <c r="K91" s="5">
        <f t="shared" si="5"/>
        <v>-0.2000836363965946</v>
      </c>
      <c r="M91" s="10">
        <v>0</v>
      </c>
      <c r="N91" s="10"/>
      <c r="O91" s="10">
        <v>-212272865339</v>
      </c>
      <c r="P91" s="10"/>
      <c r="Q91" s="10">
        <v>0</v>
      </c>
      <c r="R91" s="10"/>
      <c r="S91" s="10">
        <f t="shared" si="6"/>
        <v>-212272865339</v>
      </c>
      <c r="U91" s="5">
        <f t="shared" si="7"/>
        <v>-0.14445551494215908</v>
      </c>
    </row>
    <row r="92" spans="1:21">
      <c r="A92" s="1" t="s">
        <v>45</v>
      </c>
      <c r="C92" s="2">
        <v>0</v>
      </c>
      <c r="E92" s="10">
        <v>31207874099</v>
      </c>
      <c r="F92" s="10"/>
      <c r="G92" s="10">
        <v>0</v>
      </c>
      <c r="H92" s="10"/>
      <c r="I92" s="10">
        <f t="shared" si="4"/>
        <v>31207874099</v>
      </c>
      <c r="K92" s="5">
        <f t="shared" si="5"/>
        <v>9.9830011650318989E-2</v>
      </c>
      <c r="M92" s="10">
        <v>0</v>
      </c>
      <c r="N92" s="10"/>
      <c r="O92" s="10">
        <v>33071030762</v>
      </c>
      <c r="P92" s="10"/>
      <c r="Q92" s="10">
        <v>0</v>
      </c>
      <c r="R92" s="10"/>
      <c r="S92" s="10">
        <f t="shared" si="6"/>
        <v>33071030762</v>
      </c>
      <c r="U92" s="5">
        <f t="shared" si="7"/>
        <v>2.2505433140327904E-2</v>
      </c>
    </row>
    <row r="93" spans="1:21">
      <c r="A93" s="1" t="s">
        <v>76</v>
      </c>
      <c r="C93" s="2">
        <v>0</v>
      </c>
      <c r="E93" s="10">
        <v>25856958864</v>
      </c>
      <c r="F93" s="10"/>
      <c r="G93" s="10">
        <v>0</v>
      </c>
      <c r="H93" s="10"/>
      <c r="I93" s="10">
        <f t="shared" si="4"/>
        <v>25856958864</v>
      </c>
      <c r="K93" s="5">
        <f t="shared" si="5"/>
        <v>8.2713115813218815E-2</v>
      </c>
      <c r="M93" s="10">
        <v>0</v>
      </c>
      <c r="N93" s="10"/>
      <c r="O93" s="10">
        <v>-36514675343</v>
      </c>
      <c r="P93" s="10"/>
      <c r="Q93" s="10">
        <v>0</v>
      </c>
      <c r="R93" s="10"/>
      <c r="S93" s="10">
        <f t="shared" si="6"/>
        <v>-36514675343</v>
      </c>
      <c r="U93" s="5">
        <f t="shared" si="7"/>
        <v>-2.4848895412020979E-2</v>
      </c>
    </row>
    <row r="94" spans="1:21">
      <c r="A94" s="1" t="s">
        <v>72</v>
      </c>
      <c r="C94" s="2">
        <v>0</v>
      </c>
      <c r="E94" s="10">
        <v>12710996725</v>
      </c>
      <c r="F94" s="10"/>
      <c r="G94" s="10">
        <v>0</v>
      </c>
      <c r="H94" s="10"/>
      <c r="I94" s="10">
        <f t="shared" si="4"/>
        <v>12710996725</v>
      </c>
      <c r="K94" s="5">
        <f t="shared" si="5"/>
        <v>4.0660858446124576E-2</v>
      </c>
      <c r="M94" s="10">
        <v>0</v>
      </c>
      <c r="N94" s="10"/>
      <c r="O94" s="10">
        <v>-4634949081</v>
      </c>
      <c r="P94" s="10"/>
      <c r="Q94" s="10">
        <v>0</v>
      </c>
      <c r="R94" s="10"/>
      <c r="S94" s="10">
        <f t="shared" si="6"/>
        <v>-4634949081</v>
      </c>
      <c r="U94" s="5">
        <f t="shared" si="7"/>
        <v>-3.1541664788727448E-3</v>
      </c>
    </row>
    <row r="95" spans="1:21">
      <c r="A95" s="1" t="s">
        <v>79</v>
      </c>
      <c r="C95" s="2">
        <v>0</v>
      </c>
      <c r="E95" s="10">
        <v>37301463328</v>
      </c>
      <c r="F95" s="10"/>
      <c r="G95" s="10">
        <v>0</v>
      </c>
      <c r="H95" s="10"/>
      <c r="I95" s="10">
        <f t="shared" si="4"/>
        <v>37301463328</v>
      </c>
      <c r="K95" s="5">
        <f t="shared" si="5"/>
        <v>0.11932262693688286</v>
      </c>
      <c r="M95" s="10">
        <v>0</v>
      </c>
      <c r="N95" s="10"/>
      <c r="O95" s="10">
        <v>37308815735</v>
      </c>
      <c r="P95" s="10"/>
      <c r="Q95" s="10">
        <v>0</v>
      </c>
      <c r="R95" s="10"/>
      <c r="S95" s="10">
        <f t="shared" si="6"/>
        <v>37308815735</v>
      </c>
      <c r="U95" s="5">
        <f t="shared" si="7"/>
        <v>2.5389322277600445E-2</v>
      </c>
    </row>
    <row r="96" spans="1:21">
      <c r="A96" s="1" t="s">
        <v>250</v>
      </c>
      <c r="C96" s="2">
        <v>0</v>
      </c>
      <c r="E96" s="10">
        <v>-6535452799</v>
      </c>
      <c r="F96" s="10"/>
      <c r="G96" s="10">
        <v>0</v>
      </c>
      <c r="H96" s="10"/>
      <c r="I96" s="10">
        <f t="shared" si="4"/>
        <v>-6535452799</v>
      </c>
      <c r="K96" s="5">
        <f t="shared" si="5"/>
        <v>-2.0906080529374666E-2</v>
      </c>
      <c r="M96" s="10">
        <v>0</v>
      </c>
      <c r="N96" s="10"/>
      <c r="O96" s="10">
        <v>-18072742911</v>
      </c>
      <c r="P96" s="10"/>
      <c r="Q96" s="10">
        <v>0</v>
      </c>
      <c r="R96" s="10"/>
      <c r="S96" s="10">
        <f t="shared" si="6"/>
        <v>-18072742911</v>
      </c>
      <c r="U96" s="5">
        <f t="shared" si="7"/>
        <v>-1.2298827640812486E-2</v>
      </c>
    </row>
    <row r="97" spans="1:21">
      <c r="A97" s="1" t="s">
        <v>17</v>
      </c>
      <c r="C97" s="2">
        <v>0</v>
      </c>
      <c r="E97" s="10">
        <v>-379493604</v>
      </c>
      <c r="F97" s="10"/>
      <c r="G97" s="10">
        <v>0</v>
      </c>
      <c r="H97" s="10"/>
      <c r="I97" s="10">
        <f>C97+E97+G97</f>
        <v>-379493604</v>
      </c>
      <c r="K97" s="5">
        <f>I97/$I$145</f>
        <v>-1.2139516709263926E-3</v>
      </c>
      <c r="M97" s="10">
        <v>0</v>
      </c>
      <c r="N97" s="10"/>
      <c r="O97" s="10">
        <v>80431856</v>
      </c>
      <c r="P97" s="10"/>
      <c r="Q97" s="10">
        <v>0</v>
      </c>
      <c r="R97" s="10"/>
      <c r="S97" s="10">
        <f>M97+O97+Q97</f>
        <v>80431856</v>
      </c>
      <c r="U97" s="5">
        <f>S97/$S$145</f>
        <v>5.4735329255005391E-5</v>
      </c>
    </row>
    <row r="98" spans="1:21">
      <c r="A98" s="1" t="s">
        <v>210</v>
      </c>
      <c r="C98" s="2">
        <v>0</v>
      </c>
      <c r="E98" s="10">
        <v>-51986610</v>
      </c>
      <c r="F98" s="10"/>
      <c r="G98" s="10">
        <v>0</v>
      </c>
      <c r="H98" s="10"/>
      <c r="I98" s="10">
        <f t="shared" ref="I98:I144" si="8">C98+E98+G98</f>
        <v>-51986610</v>
      </c>
      <c r="K98" s="5">
        <f t="shared" ref="K98:K144" si="9">I98/$I$145</f>
        <v>-1.6629853944863512E-4</v>
      </c>
      <c r="M98" s="10">
        <v>0</v>
      </c>
      <c r="N98" s="10"/>
      <c r="O98" s="10">
        <v>298923007</v>
      </c>
      <c r="P98" s="10"/>
      <c r="Q98" s="10">
        <v>0</v>
      </c>
      <c r="R98" s="10"/>
      <c r="S98" s="10">
        <f t="shared" ref="S98:S144" si="10">M98+O98+Q98</f>
        <v>298923007</v>
      </c>
      <c r="U98" s="5">
        <f t="shared" ref="U98:U144" si="11">S98/$S$145</f>
        <v>2.0342249978716495E-4</v>
      </c>
    </row>
    <row r="99" spans="1:21">
      <c r="A99" s="1" t="s">
        <v>248</v>
      </c>
      <c r="C99" s="2">
        <v>0</v>
      </c>
      <c r="E99" s="10">
        <v>0</v>
      </c>
      <c r="F99" s="10"/>
      <c r="G99" s="10">
        <v>0</v>
      </c>
      <c r="H99" s="10"/>
      <c r="I99" s="10">
        <f t="shared" si="8"/>
        <v>0</v>
      </c>
      <c r="K99" s="5">
        <f t="shared" si="9"/>
        <v>0</v>
      </c>
      <c r="M99" s="10">
        <v>0</v>
      </c>
      <c r="N99" s="10"/>
      <c r="O99" s="10">
        <v>-2433853356</v>
      </c>
      <c r="P99" s="10"/>
      <c r="Q99" s="10">
        <v>0</v>
      </c>
      <c r="R99" s="10"/>
      <c r="S99" s="10">
        <f t="shared" si="10"/>
        <v>-2433853356</v>
      </c>
      <c r="U99" s="5">
        <f t="shared" si="11"/>
        <v>-1.6562811232288344E-3</v>
      </c>
    </row>
    <row r="100" spans="1:21">
      <c r="A100" s="1" t="s">
        <v>211</v>
      </c>
      <c r="C100" s="2">
        <v>0</v>
      </c>
      <c r="E100" s="10">
        <v>-16042643</v>
      </c>
      <c r="F100" s="10"/>
      <c r="G100" s="10">
        <v>0</v>
      </c>
      <c r="H100" s="10"/>
      <c r="I100" s="10">
        <f t="shared" si="8"/>
        <v>-16042643</v>
      </c>
      <c r="K100" s="5">
        <f t="shared" si="9"/>
        <v>-5.1318370245643442E-5</v>
      </c>
      <c r="M100" s="10">
        <v>0</v>
      </c>
      <c r="N100" s="10"/>
      <c r="O100" s="10">
        <v>99131303</v>
      </c>
      <c r="P100" s="10"/>
      <c r="Q100" s="10">
        <v>0</v>
      </c>
      <c r="R100" s="10"/>
      <c r="S100" s="10">
        <f t="shared" si="10"/>
        <v>99131303</v>
      </c>
      <c r="U100" s="5">
        <f t="shared" si="11"/>
        <v>6.7460640336121347E-5</v>
      </c>
    </row>
    <row r="101" spans="1:21">
      <c r="A101" s="1" t="s">
        <v>212</v>
      </c>
      <c r="C101" s="2">
        <v>0</v>
      </c>
      <c r="E101" s="10">
        <v>-288476505</v>
      </c>
      <c r="F101" s="10"/>
      <c r="G101" s="10">
        <v>0</v>
      </c>
      <c r="H101" s="10"/>
      <c r="I101" s="10">
        <f t="shared" si="8"/>
        <v>-288476505</v>
      </c>
      <c r="K101" s="5">
        <f t="shared" si="9"/>
        <v>-9.2279957178871411E-4</v>
      </c>
      <c r="M101" s="10">
        <v>0</v>
      </c>
      <c r="N101" s="10"/>
      <c r="O101" s="10">
        <v>52381982</v>
      </c>
      <c r="P101" s="10"/>
      <c r="Q101" s="10">
        <v>0</v>
      </c>
      <c r="R101" s="10"/>
      <c r="S101" s="10">
        <f t="shared" si="10"/>
        <v>52381982</v>
      </c>
      <c r="U101" s="5">
        <f t="shared" si="11"/>
        <v>3.5646883888888077E-5</v>
      </c>
    </row>
    <row r="102" spans="1:21">
      <c r="A102" s="1" t="s">
        <v>21</v>
      </c>
      <c r="C102" s="2">
        <v>0</v>
      </c>
      <c r="E102" s="10">
        <v>1699562</v>
      </c>
      <c r="F102" s="10"/>
      <c r="G102" s="10">
        <v>0</v>
      </c>
      <c r="H102" s="10"/>
      <c r="I102" s="10">
        <f t="shared" si="8"/>
        <v>1699562</v>
      </c>
      <c r="K102" s="5">
        <f t="shared" si="9"/>
        <v>5.4366822207180115E-6</v>
      </c>
      <c r="M102" s="10">
        <v>0</v>
      </c>
      <c r="N102" s="10"/>
      <c r="O102" s="10">
        <v>5075048</v>
      </c>
      <c r="P102" s="10"/>
      <c r="Q102" s="10">
        <v>0</v>
      </c>
      <c r="R102" s="10"/>
      <c r="S102" s="10">
        <f t="shared" si="10"/>
        <v>5075048</v>
      </c>
      <c r="U102" s="5">
        <f t="shared" si="11"/>
        <v>3.4536617340392667E-6</v>
      </c>
    </row>
    <row r="103" spans="1:21">
      <c r="A103" s="1" t="s">
        <v>22</v>
      </c>
      <c r="C103" s="2">
        <v>0</v>
      </c>
      <c r="E103" s="10">
        <v>84203623</v>
      </c>
      <c r="F103" s="10"/>
      <c r="G103" s="10">
        <v>0</v>
      </c>
      <c r="H103" s="10"/>
      <c r="I103" s="10">
        <f t="shared" si="8"/>
        <v>84203623</v>
      </c>
      <c r="K103" s="5">
        <f t="shared" si="9"/>
        <v>2.6935665782368767E-4</v>
      </c>
      <c r="M103" s="10">
        <v>0</v>
      </c>
      <c r="N103" s="10"/>
      <c r="O103" s="10">
        <v>184586200</v>
      </c>
      <c r="P103" s="10"/>
      <c r="Q103" s="10">
        <v>0</v>
      </c>
      <c r="R103" s="10"/>
      <c r="S103" s="10">
        <f t="shared" si="10"/>
        <v>184586200</v>
      </c>
      <c r="U103" s="5">
        <f t="shared" si="11"/>
        <v>1.2561423962329399E-4</v>
      </c>
    </row>
    <row r="104" spans="1:21">
      <c r="A104" s="1" t="s">
        <v>23</v>
      </c>
      <c r="C104" s="2">
        <v>0</v>
      </c>
      <c r="E104" s="10">
        <v>465177791</v>
      </c>
      <c r="F104" s="10"/>
      <c r="G104" s="10">
        <v>0</v>
      </c>
      <c r="H104" s="10"/>
      <c r="I104" s="10">
        <f t="shared" si="8"/>
        <v>465177791</v>
      </c>
      <c r="K104" s="5">
        <f t="shared" si="9"/>
        <v>1.4880444642811378E-3</v>
      </c>
      <c r="M104" s="10">
        <v>0</v>
      </c>
      <c r="N104" s="10"/>
      <c r="O104" s="10">
        <v>506498305</v>
      </c>
      <c r="P104" s="10"/>
      <c r="Q104" s="10">
        <v>0</v>
      </c>
      <c r="R104" s="10"/>
      <c r="S104" s="10">
        <f t="shared" si="10"/>
        <v>506498305</v>
      </c>
      <c r="U104" s="5">
        <f t="shared" si="11"/>
        <v>3.4468123539604933E-4</v>
      </c>
    </row>
    <row r="105" spans="1:21">
      <c r="A105" s="1" t="s">
        <v>24</v>
      </c>
      <c r="C105" s="2">
        <v>0</v>
      </c>
      <c r="E105" s="10">
        <v>-287925840</v>
      </c>
      <c r="F105" s="10"/>
      <c r="G105" s="10">
        <v>0</v>
      </c>
      <c r="H105" s="10"/>
      <c r="I105" s="10">
        <f t="shared" si="8"/>
        <v>-287925840</v>
      </c>
      <c r="K105" s="5">
        <f t="shared" si="9"/>
        <v>-9.210380646385945E-4</v>
      </c>
      <c r="M105" s="10">
        <v>0</v>
      </c>
      <c r="N105" s="10"/>
      <c r="O105" s="10">
        <v>-278180761</v>
      </c>
      <c r="P105" s="10"/>
      <c r="Q105" s="10">
        <v>0</v>
      </c>
      <c r="R105" s="10"/>
      <c r="S105" s="10">
        <f t="shared" si="10"/>
        <v>-278180761</v>
      </c>
      <c r="U105" s="5">
        <f t="shared" si="11"/>
        <v>-1.8930702712794496E-4</v>
      </c>
    </row>
    <row r="106" spans="1:21">
      <c r="A106" s="1" t="s">
        <v>25</v>
      </c>
      <c r="C106" s="2">
        <v>0</v>
      </c>
      <c r="E106" s="10">
        <v>28112167</v>
      </c>
      <c r="F106" s="10"/>
      <c r="G106" s="10">
        <v>0</v>
      </c>
      <c r="H106" s="10"/>
      <c r="I106" s="10">
        <f t="shared" si="8"/>
        <v>28112167</v>
      </c>
      <c r="K106" s="5">
        <f t="shared" si="9"/>
        <v>8.9927239203250952E-5</v>
      </c>
      <c r="M106" s="10">
        <v>0</v>
      </c>
      <c r="N106" s="10"/>
      <c r="O106" s="10">
        <v>0</v>
      </c>
      <c r="P106" s="10"/>
      <c r="Q106" s="10">
        <v>0</v>
      </c>
      <c r="R106" s="10"/>
      <c r="S106" s="10">
        <f t="shared" si="10"/>
        <v>0</v>
      </c>
      <c r="U106" s="5">
        <f t="shared" si="11"/>
        <v>0</v>
      </c>
    </row>
    <row r="107" spans="1:21">
      <c r="A107" s="1" t="s">
        <v>103</v>
      </c>
      <c r="C107" s="2">
        <v>0</v>
      </c>
      <c r="E107" s="10">
        <v>24607242</v>
      </c>
      <c r="F107" s="10"/>
      <c r="G107" s="10">
        <v>0</v>
      </c>
      <c r="H107" s="10"/>
      <c r="I107" s="10">
        <f t="shared" si="8"/>
        <v>24607242</v>
      </c>
      <c r="K107" s="5">
        <f t="shared" si="9"/>
        <v>7.8715430847656944E-5</v>
      </c>
      <c r="M107" s="10">
        <v>0</v>
      </c>
      <c r="N107" s="10"/>
      <c r="O107" s="10">
        <v>24607242</v>
      </c>
      <c r="P107" s="10"/>
      <c r="Q107" s="10">
        <v>0</v>
      </c>
      <c r="R107" s="10"/>
      <c r="S107" s="10">
        <f t="shared" si="10"/>
        <v>24607242</v>
      </c>
      <c r="U107" s="5">
        <f t="shared" si="11"/>
        <v>1.674567217406493E-5</v>
      </c>
    </row>
    <row r="108" spans="1:21">
      <c r="A108" s="1" t="s">
        <v>102</v>
      </c>
      <c r="C108" s="2">
        <v>0</v>
      </c>
      <c r="E108" s="10">
        <v>340110409</v>
      </c>
      <c r="F108" s="10"/>
      <c r="G108" s="10">
        <v>0</v>
      </c>
      <c r="H108" s="10"/>
      <c r="I108" s="10">
        <f t="shared" si="8"/>
        <v>340110409</v>
      </c>
      <c r="K108" s="5">
        <f t="shared" si="9"/>
        <v>1.087969849697411E-3</v>
      </c>
      <c r="M108" s="10">
        <v>0</v>
      </c>
      <c r="N108" s="10"/>
      <c r="O108" s="10">
        <v>340110409</v>
      </c>
      <c r="P108" s="10"/>
      <c r="Q108" s="10">
        <v>0</v>
      </c>
      <c r="R108" s="10"/>
      <c r="S108" s="10">
        <f t="shared" si="10"/>
        <v>340110409</v>
      </c>
      <c r="U108" s="5">
        <f t="shared" si="11"/>
        <v>2.3145127000015453E-4</v>
      </c>
    </row>
    <row r="109" spans="1:21">
      <c r="A109" s="1" t="s">
        <v>26</v>
      </c>
      <c r="C109" s="2">
        <v>0</v>
      </c>
      <c r="E109" s="10">
        <v>288052456</v>
      </c>
      <c r="F109" s="10"/>
      <c r="G109" s="10">
        <v>0</v>
      </c>
      <c r="H109" s="10"/>
      <c r="I109" s="10">
        <f t="shared" si="8"/>
        <v>288052456</v>
      </c>
      <c r="K109" s="5">
        <f t="shared" si="9"/>
        <v>9.214430930847814E-4</v>
      </c>
      <c r="M109" s="10">
        <v>0</v>
      </c>
      <c r="N109" s="10"/>
      <c r="O109" s="10">
        <v>287171806</v>
      </c>
      <c r="P109" s="10"/>
      <c r="Q109" s="10">
        <v>0</v>
      </c>
      <c r="R109" s="10"/>
      <c r="S109" s="10">
        <f t="shared" si="10"/>
        <v>287171806</v>
      </c>
      <c r="U109" s="5">
        <f t="shared" si="11"/>
        <v>1.9542559547754975E-4</v>
      </c>
    </row>
    <row r="110" spans="1:21">
      <c r="A110" s="1" t="s">
        <v>213</v>
      </c>
      <c r="C110" s="2">
        <v>0</v>
      </c>
      <c r="E110" s="10">
        <v>3378168329</v>
      </c>
      <c r="F110" s="10"/>
      <c r="G110" s="10">
        <v>0</v>
      </c>
      <c r="H110" s="10"/>
      <c r="I110" s="10">
        <f t="shared" si="8"/>
        <v>3378168329</v>
      </c>
      <c r="K110" s="5">
        <f t="shared" si="9"/>
        <v>1.0806329920807229E-2</v>
      </c>
      <c r="M110" s="10">
        <v>0</v>
      </c>
      <c r="N110" s="10"/>
      <c r="O110" s="10">
        <v>0</v>
      </c>
      <c r="P110" s="10"/>
      <c r="Q110" s="10">
        <v>0</v>
      </c>
      <c r="R110" s="10"/>
      <c r="S110" s="10">
        <f t="shared" si="10"/>
        <v>0</v>
      </c>
      <c r="U110" s="5">
        <f t="shared" si="11"/>
        <v>0</v>
      </c>
    </row>
    <row r="111" spans="1:21">
      <c r="A111" s="1" t="s">
        <v>214</v>
      </c>
      <c r="C111" s="2">
        <v>0</v>
      </c>
      <c r="E111" s="10">
        <v>-7643930499</v>
      </c>
      <c r="F111" s="10"/>
      <c r="G111" s="10">
        <v>0</v>
      </c>
      <c r="H111" s="10"/>
      <c r="I111" s="10">
        <f t="shared" si="8"/>
        <v>-7643930499</v>
      </c>
      <c r="K111" s="5">
        <f t="shared" si="9"/>
        <v>-2.4451959410905551E-2</v>
      </c>
      <c r="M111" s="10">
        <v>0</v>
      </c>
      <c r="N111" s="10"/>
      <c r="O111" s="10">
        <v>-7598714061</v>
      </c>
      <c r="P111" s="10"/>
      <c r="Q111" s="10">
        <v>0</v>
      </c>
      <c r="R111" s="10"/>
      <c r="S111" s="10">
        <f t="shared" si="10"/>
        <v>-7598714061</v>
      </c>
      <c r="U111" s="5">
        <f t="shared" si="11"/>
        <v>-5.1710620235280178E-3</v>
      </c>
    </row>
    <row r="112" spans="1:21">
      <c r="A112" s="1" t="s">
        <v>215</v>
      </c>
      <c r="C112" s="2">
        <v>0</v>
      </c>
      <c r="E112" s="10">
        <v>-891714734</v>
      </c>
      <c r="F112" s="10"/>
      <c r="G112" s="10">
        <v>0</v>
      </c>
      <c r="H112" s="10"/>
      <c r="I112" s="10">
        <f t="shared" si="8"/>
        <v>-891714734</v>
      </c>
      <c r="K112" s="5">
        <f t="shared" si="9"/>
        <v>-2.8524817807706287E-3</v>
      </c>
      <c r="M112" s="10">
        <v>0</v>
      </c>
      <c r="N112" s="10"/>
      <c r="O112" s="10">
        <v>-891714734</v>
      </c>
      <c r="P112" s="10"/>
      <c r="Q112" s="10">
        <v>0</v>
      </c>
      <c r="R112" s="10"/>
      <c r="S112" s="10">
        <f t="shared" si="10"/>
        <v>-891714734</v>
      </c>
      <c r="U112" s="5">
        <f t="shared" si="11"/>
        <v>-6.068279658625502E-4</v>
      </c>
    </row>
    <row r="113" spans="1:21">
      <c r="A113" s="1" t="s">
        <v>216</v>
      </c>
      <c r="C113" s="2">
        <v>0</v>
      </c>
      <c r="E113" s="10">
        <v>-87619471</v>
      </c>
      <c r="F113" s="10"/>
      <c r="G113" s="10">
        <v>0</v>
      </c>
      <c r="H113" s="10"/>
      <c r="I113" s="10">
        <f t="shared" si="8"/>
        <v>-87619471</v>
      </c>
      <c r="K113" s="5">
        <f t="shared" si="9"/>
        <v>-2.8028352020957012E-4</v>
      </c>
      <c r="M113" s="10">
        <v>0</v>
      </c>
      <c r="N113" s="10"/>
      <c r="O113" s="10">
        <v>-20938221</v>
      </c>
      <c r="P113" s="10"/>
      <c r="Q113" s="10">
        <v>0</v>
      </c>
      <c r="R113" s="10"/>
      <c r="S113" s="10">
        <f t="shared" si="10"/>
        <v>-20938221</v>
      </c>
      <c r="U113" s="5">
        <f t="shared" si="11"/>
        <v>-1.4248837182733521E-5</v>
      </c>
    </row>
    <row r="114" spans="1:21">
      <c r="A114" s="1" t="s">
        <v>217</v>
      </c>
      <c r="C114" s="2">
        <v>0</v>
      </c>
      <c r="E114" s="10">
        <v>25993306</v>
      </c>
      <c r="F114" s="10"/>
      <c r="G114" s="10">
        <v>0</v>
      </c>
      <c r="H114" s="10"/>
      <c r="I114" s="10">
        <f t="shared" si="8"/>
        <v>25993306</v>
      </c>
      <c r="K114" s="5">
        <f t="shared" si="9"/>
        <v>8.3149272923190097E-5</v>
      </c>
      <c r="M114" s="10">
        <v>0</v>
      </c>
      <c r="N114" s="10"/>
      <c r="O114" s="10">
        <v>10247329</v>
      </c>
      <c r="P114" s="10"/>
      <c r="Q114" s="10">
        <v>0</v>
      </c>
      <c r="R114" s="10"/>
      <c r="S114" s="10">
        <f t="shared" si="10"/>
        <v>10247329</v>
      </c>
      <c r="U114" s="5">
        <f t="shared" si="11"/>
        <v>6.9734922789717191E-6</v>
      </c>
    </row>
    <row r="115" spans="1:21">
      <c r="A115" s="1" t="s">
        <v>218</v>
      </c>
      <c r="C115" s="2">
        <v>0</v>
      </c>
      <c r="E115" s="10">
        <v>-2642890321</v>
      </c>
      <c r="F115" s="10"/>
      <c r="G115" s="10">
        <v>0</v>
      </c>
      <c r="H115" s="10"/>
      <c r="I115" s="10">
        <f t="shared" si="8"/>
        <v>-2642890321</v>
      </c>
      <c r="K115" s="5">
        <f t="shared" si="9"/>
        <v>-8.4542692879038348E-3</v>
      </c>
      <c r="M115" s="10">
        <v>0</v>
      </c>
      <c r="N115" s="10"/>
      <c r="O115" s="10">
        <v>-2642890321</v>
      </c>
      <c r="P115" s="10"/>
      <c r="Q115" s="10">
        <v>0</v>
      </c>
      <c r="R115" s="10"/>
      <c r="S115" s="10">
        <f t="shared" si="10"/>
        <v>-2642890321</v>
      </c>
      <c r="U115" s="5">
        <f t="shared" si="11"/>
        <v>-1.7985345496043495E-3</v>
      </c>
    </row>
    <row r="116" spans="1:21">
      <c r="A116" s="1" t="s">
        <v>219</v>
      </c>
      <c r="C116" s="2">
        <v>0</v>
      </c>
      <c r="E116" s="10">
        <v>-16367967</v>
      </c>
      <c r="F116" s="10"/>
      <c r="G116" s="10">
        <v>0</v>
      </c>
      <c r="H116" s="10"/>
      <c r="I116" s="10">
        <f t="shared" si="8"/>
        <v>-16367967</v>
      </c>
      <c r="K116" s="5">
        <f t="shared" si="9"/>
        <v>-5.2359040257548195E-5</v>
      </c>
      <c r="M116" s="10">
        <v>0</v>
      </c>
      <c r="N116" s="10"/>
      <c r="O116" s="10">
        <v>-16367967</v>
      </c>
      <c r="P116" s="10"/>
      <c r="Q116" s="10">
        <v>0</v>
      </c>
      <c r="R116" s="10"/>
      <c r="S116" s="10">
        <f t="shared" si="10"/>
        <v>-16367967</v>
      </c>
      <c r="U116" s="5">
        <f t="shared" si="11"/>
        <v>-1.113869687378671E-5</v>
      </c>
    </row>
    <row r="117" spans="1:21">
      <c r="A117" s="1" t="s">
        <v>220</v>
      </c>
      <c r="C117" s="2">
        <v>0</v>
      </c>
      <c r="E117" s="10">
        <v>3303502202</v>
      </c>
      <c r="F117" s="10"/>
      <c r="G117" s="10">
        <v>0</v>
      </c>
      <c r="H117" s="10"/>
      <c r="I117" s="10">
        <f t="shared" si="8"/>
        <v>3303502202</v>
      </c>
      <c r="K117" s="5">
        <f t="shared" si="9"/>
        <v>1.0567482497088191E-2</v>
      </c>
      <c r="M117" s="10">
        <v>0</v>
      </c>
      <c r="N117" s="10"/>
      <c r="O117" s="10">
        <v>3303502202</v>
      </c>
      <c r="P117" s="10"/>
      <c r="Q117" s="10">
        <v>0</v>
      </c>
      <c r="R117" s="10"/>
      <c r="S117" s="10">
        <f t="shared" si="10"/>
        <v>3303502202</v>
      </c>
      <c r="U117" s="5">
        <f t="shared" si="11"/>
        <v>2.2480928541684445E-3</v>
      </c>
    </row>
    <row r="118" spans="1:21">
      <c r="A118" s="1" t="s">
        <v>221</v>
      </c>
      <c r="C118" s="2">
        <v>0</v>
      </c>
      <c r="E118" s="10">
        <v>8025167</v>
      </c>
      <c r="F118" s="10"/>
      <c r="G118" s="10">
        <v>0</v>
      </c>
      <c r="H118" s="10"/>
      <c r="I118" s="10">
        <f t="shared" si="8"/>
        <v>8025167</v>
      </c>
      <c r="K118" s="5">
        <f t="shared" si="9"/>
        <v>2.5671486387194408E-5</v>
      </c>
      <c r="M118" s="10">
        <v>0</v>
      </c>
      <c r="N118" s="10"/>
      <c r="O118" s="10">
        <v>8025167</v>
      </c>
      <c r="P118" s="10"/>
      <c r="Q118" s="10">
        <v>0</v>
      </c>
      <c r="R118" s="10"/>
      <c r="S118" s="10">
        <f t="shared" si="10"/>
        <v>8025167</v>
      </c>
      <c r="U118" s="5">
        <f t="shared" si="11"/>
        <v>5.4612709430875729E-6</v>
      </c>
    </row>
    <row r="119" spans="1:21">
      <c r="A119" s="1" t="s">
        <v>249</v>
      </c>
      <c r="C119" s="2">
        <v>0</v>
      </c>
      <c r="E119" s="10">
        <v>0</v>
      </c>
      <c r="F119" s="10"/>
      <c r="G119" s="10">
        <v>0</v>
      </c>
      <c r="H119" s="10"/>
      <c r="I119" s="10">
        <f t="shared" si="8"/>
        <v>0</v>
      </c>
      <c r="K119" s="5">
        <f t="shared" si="9"/>
        <v>0</v>
      </c>
      <c r="M119" s="10">
        <v>0</v>
      </c>
      <c r="N119" s="10"/>
      <c r="O119" s="10">
        <v>530148650</v>
      </c>
      <c r="P119" s="10"/>
      <c r="Q119" s="10">
        <v>0</v>
      </c>
      <c r="R119" s="10"/>
      <c r="S119" s="10">
        <f t="shared" si="10"/>
        <v>530148650</v>
      </c>
      <c r="U119" s="5">
        <f t="shared" si="11"/>
        <v>3.6077572189614293E-4</v>
      </c>
    </row>
    <row r="120" spans="1:21">
      <c r="A120" s="1" t="s">
        <v>222</v>
      </c>
      <c r="C120" s="2">
        <v>0</v>
      </c>
      <c r="E120" s="10">
        <v>1097349102</v>
      </c>
      <c r="F120" s="10"/>
      <c r="G120" s="10">
        <v>0</v>
      </c>
      <c r="H120" s="10"/>
      <c r="I120" s="10">
        <f t="shared" si="8"/>
        <v>1097349102</v>
      </c>
      <c r="K120" s="5">
        <f t="shared" si="9"/>
        <v>3.5102799149217714E-3</v>
      </c>
      <c r="M120" s="10">
        <v>0</v>
      </c>
      <c r="N120" s="10"/>
      <c r="O120" s="10">
        <v>1097619477</v>
      </c>
      <c r="P120" s="10"/>
      <c r="Q120" s="10">
        <v>0</v>
      </c>
      <c r="R120" s="10"/>
      <c r="S120" s="10">
        <f t="shared" si="10"/>
        <v>1097619477</v>
      </c>
      <c r="U120" s="5">
        <f t="shared" si="11"/>
        <v>7.4694985865179854E-4</v>
      </c>
    </row>
    <row r="121" spans="1:21">
      <c r="A121" s="1" t="s">
        <v>223</v>
      </c>
      <c r="C121" s="2">
        <v>0</v>
      </c>
      <c r="E121" s="10">
        <v>412034990</v>
      </c>
      <c r="F121" s="10"/>
      <c r="G121" s="10">
        <v>0</v>
      </c>
      <c r="H121" s="10"/>
      <c r="I121" s="10">
        <f t="shared" si="8"/>
        <v>412034990</v>
      </c>
      <c r="K121" s="5">
        <f t="shared" si="9"/>
        <v>1.3180474171855595E-3</v>
      </c>
      <c r="M121" s="10">
        <v>0</v>
      </c>
      <c r="N121" s="10"/>
      <c r="O121" s="10">
        <v>412034990</v>
      </c>
      <c r="P121" s="10"/>
      <c r="Q121" s="10">
        <v>0</v>
      </c>
      <c r="R121" s="10"/>
      <c r="S121" s="10">
        <f t="shared" si="10"/>
        <v>412034990</v>
      </c>
      <c r="U121" s="5">
        <f t="shared" si="11"/>
        <v>2.8039724511930766E-4</v>
      </c>
    </row>
    <row r="122" spans="1:21">
      <c r="A122" s="1" t="s">
        <v>224</v>
      </c>
      <c r="C122" s="2">
        <v>0</v>
      </c>
      <c r="E122" s="10">
        <v>12875</v>
      </c>
      <c r="F122" s="10"/>
      <c r="G122" s="10">
        <v>0</v>
      </c>
      <c r="H122" s="10"/>
      <c r="I122" s="10">
        <f t="shared" si="8"/>
        <v>12875</v>
      </c>
      <c r="K122" s="5">
        <f t="shared" si="9"/>
        <v>4.1185484019850055E-8</v>
      </c>
      <c r="M122" s="10">
        <v>0</v>
      </c>
      <c r="N122" s="10"/>
      <c r="O122" s="10">
        <v>12875</v>
      </c>
      <c r="P122" s="10"/>
      <c r="Q122" s="10">
        <v>0</v>
      </c>
      <c r="R122" s="10"/>
      <c r="S122" s="10">
        <f t="shared" si="10"/>
        <v>12875</v>
      </c>
      <c r="U122" s="5">
        <f t="shared" si="11"/>
        <v>8.7616698060305172E-9</v>
      </c>
    </row>
    <row r="123" spans="1:21">
      <c r="A123" s="1" t="s">
        <v>225</v>
      </c>
      <c r="C123" s="2">
        <v>0</v>
      </c>
      <c r="E123" s="10">
        <v>-35804809</v>
      </c>
      <c r="F123" s="10"/>
      <c r="G123" s="10">
        <v>0</v>
      </c>
      <c r="H123" s="10"/>
      <c r="I123" s="10">
        <f t="shared" si="8"/>
        <v>-35804809</v>
      </c>
      <c r="K123" s="5">
        <f t="shared" si="9"/>
        <v>-1.145350204973424E-4</v>
      </c>
      <c r="M123" s="10">
        <v>0</v>
      </c>
      <c r="N123" s="10"/>
      <c r="O123" s="10">
        <v>-35804809</v>
      </c>
      <c r="P123" s="10"/>
      <c r="Q123" s="10">
        <v>0</v>
      </c>
      <c r="R123" s="10"/>
      <c r="S123" s="10">
        <f t="shared" si="10"/>
        <v>-35804809</v>
      </c>
      <c r="U123" s="5">
        <f t="shared" si="11"/>
        <v>-2.4365818557358422E-5</v>
      </c>
    </row>
    <row r="124" spans="1:21">
      <c r="A124" s="1" t="s">
        <v>226</v>
      </c>
      <c r="C124" s="2">
        <v>0</v>
      </c>
      <c r="E124" s="10">
        <v>-17311178</v>
      </c>
      <c r="F124" s="10"/>
      <c r="G124" s="10">
        <v>0</v>
      </c>
      <c r="H124" s="10"/>
      <c r="I124" s="10">
        <f t="shared" si="8"/>
        <v>-17311178</v>
      </c>
      <c r="K124" s="5">
        <f t="shared" si="9"/>
        <v>-5.5376252029808142E-5</v>
      </c>
      <c r="M124" s="10">
        <v>0</v>
      </c>
      <c r="N124" s="10"/>
      <c r="O124" s="10">
        <v>-17311178</v>
      </c>
      <c r="P124" s="10"/>
      <c r="Q124" s="10">
        <v>0</v>
      </c>
      <c r="R124" s="10"/>
      <c r="S124" s="10">
        <f t="shared" si="10"/>
        <v>-17311178</v>
      </c>
      <c r="U124" s="5">
        <f t="shared" si="11"/>
        <v>-1.178056897781901E-5</v>
      </c>
    </row>
    <row r="125" spans="1:21">
      <c r="A125" s="1" t="s">
        <v>227</v>
      </c>
      <c r="C125" s="2">
        <v>0</v>
      </c>
      <c r="E125" s="10">
        <v>-2061257</v>
      </c>
      <c r="F125" s="10"/>
      <c r="G125" s="10">
        <v>0</v>
      </c>
      <c r="H125" s="10"/>
      <c r="I125" s="10">
        <f t="shared" si="8"/>
        <v>-2061257</v>
      </c>
      <c r="K125" s="5">
        <f t="shared" si="9"/>
        <v>-6.5936984259653641E-6</v>
      </c>
      <c r="M125" s="10">
        <v>0</v>
      </c>
      <c r="N125" s="10"/>
      <c r="O125" s="10">
        <v>-2061257</v>
      </c>
      <c r="P125" s="10"/>
      <c r="Q125" s="10">
        <v>0</v>
      </c>
      <c r="R125" s="10"/>
      <c r="S125" s="10">
        <f t="shared" si="10"/>
        <v>-2061257</v>
      </c>
      <c r="U125" s="5">
        <f t="shared" si="11"/>
        <v>-1.4027225801451684E-6</v>
      </c>
    </row>
    <row r="126" spans="1:21">
      <c r="A126" s="1" t="s">
        <v>228</v>
      </c>
      <c r="C126" s="2">
        <v>0</v>
      </c>
      <c r="E126" s="10">
        <v>40969</v>
      </c>
      <c r="F126" s="10"/>
      <c r="G126" s="10">
        <v>0</v>
      </c>
      <c r="H126" s="10"/>
      <c r="I126" s="10">
        <f t="shared" si="8"/>
        <v>40969</v>
      </c>
      <c r="K126" s="5">
        <f t="shared" si="9"/>
        <v>1.3105460930557181E-7</v>
      </c>
      <c r="M126" s="10">
        <v>0</v>
      </c>
      <c r="N126" s="10"/>
      <c r="O126" s="10">
        <v>40969</v>
      </c>
      <c r="P126" s="10"/>
      <c r="Q126" s="10">
        <v>0</v>
      </c>
      <c r="R126" s="10"/>
      <c r="S126" s="10">
        <f t="shared" si="10"/>
        <v>40969</v>
      </c>
      <c r="U126" s="5">
        <f t="shared" si="11"/>
        <v>2.7880143711321492E-8</v>
      </c>
    </row>
    <row r="127" spans="1:21">
      <c r="A127" s="1" t="s">
        <v>229</v>
      </c>
      <c r="C127" s="2">
        <v>0</v>
      </c>
      <c r="E127" s="10">
        <v>-197903286</v>
      </c>
      <c r="F127" s="10"/>
      <c r="G127" s="10">
        <v>0</v>
      </c>
      <c r="H127" s="10"/>
      <c r="I127" s="10">
        <f t="shared" si="8"/>
        <v>-197903286</v>
      </c>
      <c r="K127" s="5">
        <f t="shared" si="9"/>
        <v>-6.330673881964128E-4</v>
      </c>
      <c r="M127" s="10">
        <v>0</v>
      </c>
      <c r="N127" s="10"/>
      <c r="O127" s="10">
        <v>-197903286</v>
      </c>
      <c r="P127" s="10"/>
      <c r="Q127" s="10">
        <v>0</v>
      </c>
      <c r="R127" s="10"/>
      <c r="S127" s="10">
        <f t="shared" si="10"/>
        <v>-197903286</v>
      </c>
      <c r="U127" s="5">
        <f t="shared" si="11"/>
        <v>-1.3467675692896479E-4</v>
      </c>
    </row>
    <row r="128" spans="1:21">
      <c r="A128" s="1" t="s">
        <v>230</v>
      </c>
      <c r="C128" s="2">
        <v>0</v>
      </c>
      <c r="E128" s="10">
        <v>-23133217</v>
      </c>
      <c r="F128" s="10"/>
      <c r="G128" s="10">
        <v>0</v>
      </c>
      <c r="H128" s="10"/>
      <c r="I128" s="10">
        <f t="shared" si="8"/>
        <v>-23133217</v>
      </c>
      <c r="K128" s="5">
        <f t="shared" si="9"/>
        <v>-7.4000212744172711E-5</v>
      </c>
      <c r="M128" s="10">
        <v>0</v>
      </c>
      <c r="N128" s="10"/>
      <c r="O128" s="10">
        <v>-23133217</v>
      </c>
      <c r="P128" s="10"/>
      <c r="Q128" s="10">
        <v>0</v>
      </c>
      <c r="R128" s="10"/>
      <c r="S128" s="10">
        <f t="shared" si="10"/>
        <v>-23133217</v>
      </c>
      <c r="U128" s="5">
        <f t="shared" si="11"/>
        <v>-1.5742571565456452E-5</v>
      </c>
    </row>
    <row r="129" spans="1:21">
      <c r="A129" s="1" t="s">
        <v>231</v>
      </c>
      <c r="C129" s="2">
        <v>0</v>
      </c>
      <c r="E129" s="10">
        <v>247256138</v>
      </c>
      <c r="F129" s="10"/>
      <c r="G129" s="10">
        <v>0</v>
      </c>
      <c r="H129" s="10"/>
      <c r="I129" s="10">
        <f t="shared" si="8"/>
        <v>247256138</v>
      </c>
      <c r="K129" s="5">
        <f t="shared" si="9"/>
        <v>7.9094087148806527E-4</v>
      </c>
      <c r="M129" s="10">
        <v>0</v>
      </c>
      <c r="N129" s="10"/>
      <c r="O129" s="10">
        <v>224645299</v>
      </c>
      <c r="P129" s="10"/>
      <c r="Q129" s="10">
        <v>0</v>
      </c>
      <c r="R129" s="10"/>
      <c r="S129" s="10">
        <f t="shared" si="10"/>
        <v>224645299</v>
      </c>
      <c r="U129" s="5">
        <f t="shared" si="11"/>
        <v>1.5287517928660175E-4</v>
      </c>
    </row>
    <row r="130" spans="1:21">
      <c r="A130" s="1" t="s">
        <v>232</v>
      </c>
      <c r="C130" s="2">
        <v>0</v>
      </c>
      <c r="E130" s="10">
        <v>-2748725</v>
      </c>
      <c r="F130" s="10"/>
      <c r="G130" s="10">
        <v>0</v>
      </c>
      <c r="H130" s="10"/>
      <c r="I130" s="10">
        <f t="shared" si="8"/>
        <v>-2748725</v>
      </c>
      <c r="K130" s="5">
        <f t="shared" si="9"/>
        <v>-8.7928209368902795E-6</v>
      </c>
      <c r="M130" s="10">
        <v>0</v>
      </c>
      <c r="N130" s="10"/>
      <c r="O130" s="10">
        <v>-2748725</v>
      </c>
      <c r="P130" s="10"/>
      <c r="Q130" s="10">
        <v>0</v>
      </c>
      <c r="R130" s="10"/>
      <c r="S130" s="10">
        <f t="shared" si="10"/>
        <v>-2748725</v>
      </c>
      <c r="U130" s="5">
        <f t="shared" si="11"/>
        <v>-1.8705569582587364E-6</v>
      </c>
    </row>
    <row r="131" spans="1:21">
      <c r="A131" s="1" t="s">
        <v>233</v>
      </c>
      <c r="C131" s="2">
        <v>0</v>
      </c>
      <c r="E131" s="10">
        <v>-169505979</v>
      </c>
      <c r="F131" s="10"/>
      <c r="G131" s="10">
        <v>0</v>
      </c>
      <c r="H131" s="10"/>
      <c r="I131" s="10">
        <f t="shared" si="8"/>
        <v>-169505979</v>
      </c>
      <c r="K131" s="5">
        <f t="shared" si="9"/>
        <v>-5.4222802247561464E-4</v>
      </c>
      <c r="M131" s="10">
        <v>0</v>
      </c>
      <c r="N131" s="10"/>
      <c r="O131" s="10">
        <v>-1857465572</v>
      </c>
      <c r="P131" s="10"/>
      <c r="Q131" s="10">
        <v>0</v>
      </c>
      <c r="R131" s="10"/>
      <c r="S131" s="10">
        <f t="shared" si="10"/>
        <v>-1857465572</v>
      </c>
      <c r="U131" s="5">
        <f t="shared" si="11"/>
        <v>-1.2640388363443574E-3</v>
      </c>
    </row>
    <row r="132" spans="1:21">
      <c r="A132" s="1" t="s">
        <v>234</v>
      </c>
      <c r="C132" s="2">
        <v>0</v>
      </c>
      <c r="E132" s="10">
        <v>90543679</v>
      </c>
      <c r="F132" s="10"/>
      <c r="G132" s="10">
        <v>0</v>
      </c>
      <c r="H132" s="10"/>
      <c r="I132" s="10">
        <f t="shared" si="8"/>
        <v>90543679</v>
      </c>
      <c r="K132" s="5">
        <f t="shared" si="9"/>
        <v>2.896376888973152E-4</v>
      </c>
      <c r="M132" s="10">
        <v>0</v>
      </c>
      <c r="N132" s="10"/>
      <c r="O132" s="10">
        <v>-2030530488</v>
      </c>
      <c r="P132" s="10"/>
      <c r="Q132" s="10">
        <v>0</v>
      </c>
      <c r="R132" s="10"/>
      <c r="S132" s="10">
        <f t="shared" si="10"/>
        <v>-2030530488</v>
      </c>
      <c r="U132" s="5">
        <f t="shared" si="11"/>
        <v>-1.3818126343249717E-3</v>
      </c>
    </row>
    <row r="133" spans="1:21">
      <c r="A133" s="1" t="s">
        <v>235</v>
      </c>
      <c r="C133" s="2">
        <v>0</v>
      </c>
      <c r="E133" s="10">
        <v>1749550</v>
      </c>
      <c r="F133" s="10"/>
      <c r="G133" s="10">
        <v>0</v>
      </c>
      <c r="H133" s="10"/>
      <c r="I133" s="10">
        <f t="shared" si="8"/>
        <v>1749550</v>
      </c>
      <c r="K133" s="5">
        <f t="shared" si="9"/>
        <v>5.5965874615090228E-6</v>
      </c>
      <c r="M133" s="10">
        <v>0</v>
      </c>
      <c r="N133" s="10"/>
      <c r="O133" s="10">
        <v>1751931</v>
      </c>
      <c r="P133" s="10"/>
      <c r="Q133" s="10">
        <v>0</v>
      </c>
      <c r="R133" s="10"/>
      <c r="S133" s="10">
        <f t="shared" si="10"/>
        <v>1751931</v>
      </c>
      <c r="U133" s="5">
        <f t="shared" si="11"/>
        <v>1.1922206559183572E-6</v>
      </c>
    </row>
    <row r="134" spans="1:21">
      <c r="A134" s="1" t="s">
        <v>236</v>
      </c>
      <c r="C134" s="2">
        <v>0</v>
      </c>
      <c r="E134" s="10">
        <v>26048945</v>
      </c>
      <c r="F134" s="10"/>
      <c r="G134" s="10">
        <v>0</v>
      </c>
      <c r="H134" s="10"/>
      <c r="I134" s="10">
        <f t="shared" si="8"/>
        <v>26048945</v>
      </c>
      <c r="K134" s="5">
        <f t="shared" si="9"/>
        <v>8.3327254992734214E-5</v>
      </c>
      <c r="M134" s="10">
        <v>0</v>
      </c>
      <c r="N134" s="10"/>
      <c r="O134" s="10">
        <v>26048945</v>
      </c>
      <c r="P134" s="10"/>
      <c r="Q134" s="10">
        <v>0</v>
      </c>
      <c r="R134" s="10"/>
      <c r="S134" s="10">
        <f t="shared" si="10"/>
        <v>26048945</v>
      </c>
      <c r="U134" s="5">
        <f t="shared" si="11"/>
        <v>1.7726777078481521E-5</v>
      </c>
    </row>
    <row r="135" spans="1:21">
      <c r="A135" s="1" t="s">
        <v>237</v>
      </c>
      <c r="C135" s="2">
        <v>0</v>
      </c>
      <c r="E135" s="10">
        <v>-2191645</v>
      </c>
      <c r="F135" s="10"/>
      <c r="G135" s="10">
        <v>0</v>
      </c>
      <c r="H135" s="10"/>
      <c r="I135" s="10">
        <f t="shared" si="8"/>
        <v>-2191645</v>
      </c>
      <c r="K135" s="5">
        <f t="shared" si="9"/>
        <v>-7.010793019392953E-6</v>
      </c>
      <c r="M135" s="10">
        <v>0</v>
      </c>
      <c r="N135" s="10"/>
      <c r="O135" s="10">
        <v>-2191645</v>
      </c>
      <c r="P135" s="10"/>
      <c r="Q135" s="10">
        <v>0</v>
      </c>
      <c r="R135" s="10"/>
      <c r="S135" s="10">
        <f t="shared" si="10"/>
        <v>-2191645</v>
      </c>
      <c r="U135" s="5">
        <f t="shared" si="11"/>
        <v>-1.4914539667602137E-6</v>
      </c>
    </row>
    <row r="136" spans="1:21">
      <c r="A136" s="1" t="s">
        <v>238</v>
      </c>
      <c r="C136" s="2">
        <v>0</v>
      </c>
      <c r="E136" s="10">
        <v>70748328</v>
      </c>
      <c r="F136" s="10"/>
      <c r="G136" s="10">
        <v>0</v>
      </c>
      <c r="H136" s="10"/>
      <c r="I136" s="10">
        <f t="shared" si="8"/>
        <v>70748328</v>
      </c>
      <c r="K136" s="5">
        <f t="shared" si="9"/>
        <v>2.2631488406020273E-4</v>
      </c>
      <c r="M136" s="10">
        <v>0</v>
      </c>
      <c r="N136" s="10"/>
      <c r="O136" s="10">
        <v>70748328</v>
      </c>
      <c r="P136" s="10"/>
      <c r="Q136" s="10">
        <v>0</v>
      </c>
      <c r="R136" s="10"/>
      <c r="S136" s="10">
        <f t="shared" si="10"/>
        <v>70748328</v>
      </c>
      <c r="U136" s="5">
        <f t="shared" si="11"/>
        <v>4.8145513729300454E-5</v>
      </c>
    </row>
    <row r="137" spans="1:21">
      <c r="A137" s="1" t="s">
        <v>239</v>
      </c>
      <c r="C137" s="2">
        <v>0</v>
      </c>
      <c r="E137" s="10">
        <v>5681721</v>
      </c>
      <c r="F137" s="10"/>
      <c r="G137" s="10">
        <v>0</v>
      </c>
      <c r="H137" s="10"/>
      <c r="I137" s="10">
        <f t="shared" si="8"/>
        <v>5681721</v>
      </c>
      <c r="K137" s="5">
        <f t="shared" si="9"/>
        <v>1.8175101316562834E-5</v>
      </c>
      <c r="M137" s="10">
        <v>0</v>
      </c>
      <c r="N137" s="10"/>
      <c r="O137" s="10">
        <v>5681721</v>
      </c>
      <c r="P137" s="10"/>
      <c r="Q137" s="10">
        <v>0</v>
      </c>
      <c r="R137" s="10"/>
      <c r="S137" s="10">
        <f t="shared" si="10"/>
        <v>5681721</v>
      </c>
      <c r="U137" s="5">
        <f t="shared" si="11"/>
        <v>3.866513656853554E-6</v>
      </c>
    </row>
    <row r="138" spans="1:21">
      <c r="A138" s="1" t="s">
        <v>240</v>
      </c>
      <c r="C138" s="2">
        <v>0</v>
      </c>
      <c r="E138" s="10">
        <v>53446233</v>
      </c>
      <c r="F138" s="10"/>
      <c r="G138" s="10">
        <v>0</v>
      </c>
      <c r="H138" s="10"/>
      <c r="I138" s="10">
        <f t="shared" si="8"/>
        <v>53446233</v>
      </c>
      <c r="K138" s="5">
        <f t="shared" si="9"/>
        <v>1.7096768738972292E-4</v>
      </c>
      <c r="M138" s="10">
        <v>0</v>
      </c>
      <c r="N138" s="10"/>
      <c r="O138" s="10">
        <v>100859096</v>
      </c>
      <c r="P138" s="10"/>
      <c r="Q138" s="10">
        <v>0</v>
      </c>
      <c r="R138" s="10"/>
      <c r="S138" s="10">
        <f t="shared" si="10"/>
        <v>100859096</v>
      </c>
      <c r="U138" s="5">
        <f t="shared" si="11"/>
        <v>6.8636434647513265E-5</v>
      </c>
    </row>
    <row r="139" spans="1:21">
      <c r="A139" s="1" t="s">
        <v>241</v>
      </c>
      <c r="C139" s="2">
        <v>0</v>
      </c>
      <c r="E139" s="10">
        <v>2363141334</v>
      </c>
      <c r="F139" s="10"/>
      <c r="G139" s="10">
        <v>0</v>
      </c>
      <c r="H139" s="10"/>
      <c r="I139" s="10">
        <f t="shared" si="8"/>
        <v>2363141334</v>
      </c>
      <c r="K139" s="5">
        <f t="shared" si="9"/>
        <v>7.5593879338333317E-3</v>
      </c>
      <c r="M139" s="10">
        <v>0</v>
      </c>
      <c r="N139" s="10"/>
      <c r="O139" s="10">
        <v>455035634</v>
      </c>
      <c r="P139" s="10"/>
      <c r="Q139" s="10">
        <v>0</v>
      </c>
      <c r="R139" s="10"/>
      <c r="S139" s="10">
        <f t="shared" si="10"/>
        <v>455035634</v>
      </c>
      <c r="U139" s="5">
        <f t="shared" si="11"/>
        <v>3.0965995922996141E-4</v>
      </c>
    </row>
    <row r="140" spans="1:21">
      <c r="A140" s="1" t="s">
        <v>242</v>
      </c>
      <c r="C140" s="2">
        <v>0</v>
      </c>
      <c r="E140" s="10">
        <v>855012015</v>
      </c>
      <c r="F140" s="10"/>
      <c r="G140" s="10">
        <v>0</v>
      </c>
      <c r="H140" s="10"/>
      <c r="I140" s="10">
        <f t="shared" si="8"/>
        <v>855012015</v>
      </c>
      <c r="K140" s="5">
        <f t="shared" si="9"/>
        <v>2.7350744606261979E-3</v>
      </c>
      <c r="M140" s="10">
        <v>0</v>
      </c>
      <c r="N140" s="10"/>
      <c r="O140" s="10">
        <v>855012015</v>
      </c>
      <c r="P140" s="10"/>
      <c r="Q140" s="10">
        <v>0</v>
      </c>
      <c r="R140" s="10"/>
      <c r="S140" s="10">
        <f t="shared" si="10"/>
        <v>855012015</v>
      </c>
      <c r="U140" s="5">
        <f t="shared" si="11"/>
        <v>5.8185110334903385E-4</v>
      </c>
    </row>
    <row r="141" spans="1:21">
      <c r="A141" s="1" t="s">
        <v>243</v>
      </c>
      <c r="C141" s="2">
        <v>0</v>
      </c>
      <c r="E141" s="10">
        <v>54005512</v>
      </c>
      <c r="F141" s="10"/>
      <c r="G141" s="10">
        <v>0</v>
      </c>
      <c r="H141" s="10"/>
      <c r="I141" s="10">
        <f t="shared" si="8"/>
        <v>54005512</v>
      </c>
      <c r="K141" s="5">
        <f t="shared" si="9"/>
        <v>1.7275674962794721E-4</v>
      </c>
      <c r="M141" s="10">
        <v>0</v>
      </c>
      <c r="N141" s="10"/>
      <c r="O141" s="10">
        <v>54005512</v>
      </c>
      <c r="P141" s="10"/>
      <c r="Q141" s="10">
        <v>0</v>
      </c>
      <c r="R141" s="10"/>
      <c r="S141" s="10">
        <f t="shared" si="10"/>
        <v>54005512</v>
      </c>
      <c r="U141" s="5">
        <f t="shared" si="11"/>
        <v>3.6751725347543199E-5</v>
      </c>
    </row>
    <row r="142" spans="1:21">
      <c r="A142" s="1" t="s">
        <v>244</v>
      </c>
      <c r="C142" s="2">
        <v>0</v>
      </c>
      <c r="E142" s="10">
        <v>169806215</v>
      </c>
      <c r="F142" s="10"/>
      <c r="G142" s="10">
        <v>0</v>
      </c>
      <c r="H142" s="10"/>
      <c r="I142" s="10">
        <f t="shared" si="8"/>
        <v>169806215</v>
      </c>
      <c r="K142" s="5">
        <f t="shared" si="9"/>
        <v>5.4318843917310468E-4</v>
      </c>
      <c r="M142" s="10">
        <v>0</v>
      </c>
      <c r="N142" s="10"/>
      <c r="O142" s="10">
        <v>222226497</v>
      </c>
      <c r="P142" s="10"/>
      <c r="Q142" s="10">
        <v>0</v>
      </c>
      <c r="R142" s="10"/>
      <c r="S142" s="10">
        <f t="shared" si="10"/>
        <v>222226497</v>
      </c>
      <c r="U142" s="5">
        <f t="shared" si="11"/>
        <v>1.5122914088270533E-4</v>
      </c>
    </row>
    <row r="143" spans="1:21">
      <c r="A143" s="1" t="s">
        <v>245</v>
      </c>
      <c r="C143" s="2">
        <v>0</v>
      </c>
      <c r="E143" s="10">
        <v>114370542</v>
      </c>
      <c r="F143" s="10"/>
      <c r="G143" s="10">
        <v>0</v>
      </c>
      <c r="H143" s="10"/>
      <c r="I143" s="10">
        <f t="shared" si="8"/>
        <v>114370542</v>
      </c>
      <c r="K143" s="5">
        <f t="shared" si="9"/>
        <v>3.6585678678699722E-4</v>
      </c>
      <c r="M143" s="10">
        <v>0</v>
      </c>
      <c r="N143" s="10"/>
      <c r="O143" s="10">
        <v>306446314</v>
      </c>
      <c r="P143" s="10"/>
      <c r="Q143" s="10">
        <v>0</v>
      </c>
      <c r="R143" s="10"/>
      <c r="S143" s="10">
        <f t="shared" si="10"/>
        <v>306446314</v>
      </c>
      <c r="U143" s="5">
        <f t="shared" si="11"/>
        <v>2.0854224594509877E-4</v>
      </c>
    </row>
    <row r="144" spans="1:21">
      <c r="A144" s="1" t="s">
        <v>246</v>
      </c>
      <c r="C144" s="2">
        <v>0</v>
      </c>
      <c r="E144" s="10">
        <v>116735933</v>
      </c>
      <c r="F144" s="10"/>
      <c r="G144" s="10">
        <v>0</v>
      </c>
      <c r="H144" s="10"/>
      <c r="I144" s="10">
        <f t="shared" si="8"/>
        <v>116735933</v>
      </c>
      <c r="K144" s="5">
        <f t="shared" si="9"/>
        <v>3.7342337111563394E-4</v>
      </c>
      <c r="M144" s="10">
        <v>0</v>
      </c>
      <c r="N144" s="10"/>
      <c r="O144" s="10">
        <v>-32784178</v>
      </c>
      <c r="P144" s="10"/>
      <c r="Q144" s="10">
        <v>0</v>
      </c>
      <c r="R144" s="10"/>
      <c r="S144" s="10">
        <f t="shared" si="10"/>
        <v>-32784178</v>
      </c>
      <c r="U144" s="5">
        <f t="shared" si="11"/>
        <v>-2.2310224660048928E-5</v>
      </c>
    </row>
    <row r="145" spans="3:21" ht="22.5" thickBot="1">
      <c r="C145" s="4">
        <f>SUM(C8:C96)</f>
        <v>0</v>
      </c>
      <c r="E145" s="4">
        <f>SUM(E8:E144)</f>
        <v>316288684112</v>
      </c>
      <c r="G145" s="11">
        <f>SUM(G8:G144)</f>
        <v>-3678542301</v>
      </c>
      <c r="I145" s="4">
        <f>SUM(I8:I144)</f>
        <v>312610141811</v>
      </c>
      <c r="K145" s="9">
        <f>SUM(K8:K144)</f>
        <v>1.0000000000000009</v>
      </c>
      <c r="M145" s="4">
        <f>SUM(M8:M144)</f>
        <v>636696353281</v>
      </c>
      <c r="O145" s="4">
        <f>SUM(O8:O144)</f>
        <v>807572749966</v>
      </c>
      <c r="Q145" s="4">
        <f>SUM(Q8:Q144)</f>
        <v>25199649289</v>
      </c>
      <c r="S145" s="4">
        <f>SUM(S8:S144)</f>
        <v>1469468752536</v>
      </c>
      <c r="U145" s="9">
        <f>SUM(U8:U144)</f>
        <v>0.99999999999999967</v>
      </c>
    </row>
    <row r="146" spans="3:21" ht="22.5" thickTop="1">
      <c r="E146" s="2"/>
    </row>
    <row r="147" spans="3:21">
      <c r="E147" s="2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conditionalFormatting sqref="A6:A144">
    <cfRule type="duplicateValues" dxfId="2" priority="14"/>
  </conditionalFormatting>
  <conditionalFormatting sqref="A8:A144">
    <cfRule type="duplicateValues" dxfId="1" priority="13"/>
  </conditionalFormatting>
  <conditionalFormatting sqref="A97:A144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2023-11-29T08:03:57Z</dcterms:created>
  <dcterms:modified xsi:type="dcterms:W3CDTF">2023-11-30T07:58:25Z</dcterms:modified>
</cp:coreProperties>
</file>