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"/>
    </mc:Choice>
  </mc:AlternateContent>
  <xr:revisionPtr revIDLastSave="0" documentId="13_ncr:1_{BAE804A7-511D-411A-9992-ABA459BA6C43}" xr6:coauthVersionLast="47" xr6:coauthVersionMax="47" xr10:uidLastSave="{00000000-0000-0000-0000-000000000000}"/>
  <bookViews>
    <workbookView xWindow="28680" yWindow="-120" windowWidth="29040" windowHeight="15840" tabRatio="873" activeTab="3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definedNames>
    <definedName name="_xlnm._FilterDatabase" localSheetId="6" hidden="1">'درآمد ناشی از تغییر قیمت اوراق'!$A$7:$A$87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2" i="3" l="1"/>
  <c r="G11" i="15"/>
  <c r="E11" i="15"/>
  <c r="E8" i="15"/>
  <c r="E9" i="15"/>
  <c r="E10" i="15"/>
  <c r="C11" i="15"/>
  <c r="M29" i="12"/>
  <c r="K29" i="12"/>
  <c r="I29" i="12"/>
  <c r="G29" i="12"/>
  <c r="E29" i="12"/>
  <c r="C29" i="12"/>
  <c r="U253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U245" i="11"/>
  <c r="U246" i="11"/>
  <c r="U247" i="11"/>
  <c r="U248" i="11"/>
  <c r="U249" i="11"/>
  <c r="U250" i="11"/>
  <c r="U251" i="11"/>
  <c r="U252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9" i="11"/>
  <c r="U8" i="11"/>
  <c r="S253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8" i="11"/>
  <c r="Q253" i="11"/>
  <c r="I35" i="10"/>
  <c r="I253" i="11"/>
  <c r="I251" i="11"/>
  <c r="G253" i="11"/>
  <c r="I162" i="10"/>
  <c r="E253" i="11"/>
  <c r="C253" i="11"/>
  <c r="I252" i="11"/>
  <c r="I180" i="11"/>
  <c r="I173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46" i="11"/>
  <c r="Q137" i="9"/>
  <c r="O253" i="11"/>
  <c r="M253" i="11"/>
  <c r="I166" i="11"/>
  <c r="I167" i="11"/>
  <c r="I168" i="11"/>
  <c r="I169" i="11"/>
  <c r="I170" i="11"/>
  <c r="I171" i="11"/>
  <c r="I172" i="11"/>
  <c r="I174" i="11"/>
  <c r="I175" i="11"/>
  <c r="I176" i="11"/>
  <c r="I177" i="11"/>
  <c r="I178" i="11"/>
  <c r="I179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8" i="11"/>
  <c r="I137" i="9"/>
  <c r="Q162" i="10"/>
  <c r="O162" i="10"/>
  <c r="M162" i="10"/>
  <c r="G162" i="10"/>
  <c r="E162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8" i="10"/>
  <c r="E9" i="14"/>
  <c r="C9" i="14"/>
  <c r="G11" i="13"/>
  <c r="K11" i="13"/>
  <c r="K9" i="13"/>
  <c r="K10" i="13"/>
  <c r="K8" i="13"/>
  <c r="G9" i="13"/>
  <c r="G10" i="13"/>
  <c r="G8" i="13"/>
  <c r="I11" i="13"/>
  <c r="E11" i="13"/>
  <c r="Q27" i="12"/>
  <c r="Q29" i="12"/>
  <c r="Q28" i="12"/>
  <c r="I28" i="12"/>
  <c r="O2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I11" i="12"/>
  <c r="I9" i="12"/>
  <c r="I10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J166" i="10"/>
  <c r="P166" i="10"/>
  <c r="J163" i="10"/>
  <c r="P163" i="10"/>
  <c r="O137" i="9"/>
  <c r="M137" i="9"/>
  <c r="G137" i="9"/>
  <c r="E137" i="9"/>
  <c r="Q8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" i="9"/>
  <c r="S15" i="8"/>
  <c r="Q15" i="8"/>
  <c r="O15" i="8"/>
  <c r="M15" i="8"/>
  <c r="K15" i="8"/>
  <c r="I15" i="8"/>
  <c r="I12" i="7"/>
  <c r="K12" i="7"/>
  <c r="M12" i="7"/>
  <c r="Q12" i="7"/>
  <c r="O12" i="7"/>
  <c r="S12" i="7"/>
  <c r="S9" i="7"/>
  <c r="S10" i="7"/>
  <c r="S11" i="7"/>
  <c r="S8" i="7"/>
  <c r="M9" i="7"/>
  <c r="M10" i="7"/>
  <c r="M11" i="7"/>
  <c r="M8" i="7"/>
  <c r="S13" i="6"/>
  <c r="Q13" i="6"/>
  <c r="O13" i="6"/>
  <c r="M13" i="6"/>
  <c r="K13" i="6"/>
  <c r="S12" i="3"/>
  <c r="W12" i="3"/>
  <c r="AA12" i="3"/>
  <c r="AI12" i="3"/>
  <c r="AG12" i="3"/>
  <c r="Y101" i="1"/>
  <c r="W101" i="1"/>
  <c r="U101" i="1"/>
  <c r="O101" i="1"/>
  <c r="K101" i="1"/>
  <c r="G101" i="1"/>
  <c r="E101" i="1"/>
  <c r="E7" i="15" l="1"/>
  <c r="K175" i="11"/>
  <c r="K215" i="11"/>
  <c r="K223" i="11"/>
  <c r="K239" i="11"/>
  <c r="K11" i="11"/>
  <c r="K27" i="11"/>
  <c r="K43" i="11"/>
  <c r="K59" i="11"/>
  <c r="K75" i="11"/>
  <c r="K83" i="11"/>
  <c r="K99" i="11"/>
  <c r="K115" i="11"/>
  <c r="K131" i="11"/>
  <c r="K8" i="11"/>
  <c r="K169" i="11"/>
  <c r="K37" i="11"/>
  <c r="K101" i="11"/>
  <c r="K199" i="11"/>
  <c r="K177" i="11"/>
  <c r="K133" i="11"/>
  <c r="K191" i="11"/>
  <c r="K201" i="11"/>
  <c r="K225" i="11"/>
  <c r="K241" i="11"/>
  <c r="K21" i="11"/>
  <c r="K53" i="11"/>
  <c r="K69" i="11"/>
  <c r="K93" i="11"/>
  <c r="K125" i="11"/>
  <c r="K183" i="11"/>
  <c r="K209" i="11"/>
  <c r="K45" i="11"/>
  <c r="K109" i="11"/>
  <c r="K167" i="11"/>
  <c r="K207" i="11"/>
  <c r="K231" i="11"/>
  <c r="K247" i="11"/>
  <c r="K19" i="11"/>
  <c r="K35" i="11"/>
  <c r="K51" i="11"/>
  <c r="K67" i="11"/>
  <c r="K91" i="11"/>
  <c r="K107" i="11"/>
  <c r="K123" i="11"/>
  <c r="K139" i="11"/>
  <c r="K185" i="11"/>
  <c r="K13" i="11"/>
  <c r="K77" i="11"/>
  <c r="K141" i="11"/>
  <c r="K240" i="11"/>
  <c r="K248" i="11"/>
  <c r="K12" i="11"/>
  <c r="K20" i="11"/>
  <c r="K28" i="11"/>
  <c r="K36" i="11"/>
  <c r="K44" i="11"/>
  <c r="K52" i="11"/>
  <c r="K60" i="11"/>
  <c r="K68" i="11"/>
  <c r="K76" i="11"/>
  <c r="K84" i="11"/>
  <c r="K92" i="11"/>
  <c r="K100" i="11"/>
  <c r="K108" i="11"/>
  <c r="K116" i="11"/>
  <c r="K124" i="11"/>
  <c r="K132" i="11"/>
  <c r="K140" i="11"/>
  <c r="K193" i="11"/>
  <c r="K217" i="11"/>
  <c r="K233" i="11"/>
  <c r="K249" i="11"/>
  <c r="K29" i="11"/>
  <c r="K61" i="11"/>
  <c r="K85" i="11"/>
  <c r="K117" i="11"/>
  <c r="K226" i="11"/>
  <c r="K47" i="11"/>
  <c r="K111" i="11"/>
  <c r="K171" i="11"/>
  <c r="K235" i="11"/>
  <c r="K56" i="11"/>
  <c r="K120" i="11"/>
  <c r="K180" i="11"/>
  <c r="K244" i="11"/>
  <c r="K65" i="11"/>
  <c r="K129" i="11"/>
  <c r="K197" i="11"/>
  <c r="K18" i="11"/>
  <c r="K82" i="11"/>
  <c r="K146" i="11"/>
  <c r="K222" i="11"/>
  <c r="K200" i="11"/>
  <c r="K38" i="11"/>
  <c r="K103" i="11"/>
  <c r="K236" i="11"/>
  <c r="K214" i="11"/>
  <c r="K179" i="11"/>
  <c r="K9" i="11"/>
  <c r="K90" i="11"/>
  <c r="K63" i="11"/>
  <c r="K72" i="11"/>
  <c r="K136" i="11"/>
  <c r="K196" i="11"/>
  <c r="K17" i="11"/>
  <c r="K81" i="11"/>
  <c r="K145" i="11"/>
  <c r="K213" i="11"/>
  <c r="K34" i="11"/>
  <c r="K98" i="11"/>
  <c r="K174" i="11"/>
  <c r="K238" i="11"/>
  <c r="K216" i="11"/>
  <c r="K78" i="11"/>
  <c r="K118" i="11"/>
  <c r="K172" i="11"/>
  <c r="K74" i="11"/>
  <c r="K170" i="11"/>
  <c r="K128" i="11"/>
  <c r="K166" i="11"/>
  <c r="K178" i="11"/>
  <c r="K195" i="11"/>
  <c r="K144" i="11"/>
  <c r="K204" i="11"/>
  <c r="K25" i="11"/>
  <c r="K89" i="11"/>
  <c r="K46" i="11"/>
  <c r="K221" i="11"/>
  <c r="K42" i="11"/>
  <c r="K106" i="11"/>
  <c r="K182" i="11"/>
  <c r="K246" i="11"/>
  <c r="K224" i="11"/>
  <c r="K86" i="11"/>
  <c r="K218" i="11"/>
  <c r="K112" i="11"/>
  <c r="K189" i="11"/>
  <c r="K30" i="11"/>
  <c r="K55" i="11"/>
  <c r="K64" i="11"/>
  <c r="K137" i="11"/>
  <c r="K208" i="11"/>
  <c r="K127" i="11"/>
  <c r="K186" i="11"/>
  <c r="K135" i="11"/>
  <c r="K15" i="11"/>
  <c r="K79" i="11"/>
  <c r="K143" i="11"/>
  <c r="K203" i="11"/>
  <c r="K24" i="11"/>
  <c r="K88" i="11"/>
  <c r="K62" i="11"/>
  <c r="K212" i="11"/>
  <c r="K33" i="11"/>
  <c r="K97" i="11"/>
  <c r="K134" i="11"/>
  <c r="K229" i="11"/>
  <c r="K50" i="11"/>
  <c r="K114" i="11"/>
  <c r="K190" i="11"/>
  <c r="K168" i="11"/>
  <c r="K232" i="11"/>
  <c r="K94" i="11"/>
  <c r="K227" i="11"/>
  <c r="K57" i="11"/>
  <c r="K121" i="11"/>
  <c r="K138" i="11"/>
  <c r="K234" i="11"/>
  <c r="K243" i="11"/>
  <c r="K73" i="11"/>
  <c r="K26" i="11"/>
  <c r="K230" i="11"/>
  <c r="K242" i="11"/>
  <c r="K187" i="11"/>
  <c r="K71" i="11"/>
  <c r="K80" i="11"/>
  <c r="K202" i="11"/>
  <c r="K23" i="11"/>
  <c r="K87" i="11"/>
  <c r="K54" i="11"/>
  <c r="K211" i="11"/>
  <c r="K32" i="11"/>
  <c r="K96" i="11"/>
  <c r="K142" i="11"/>
  <c r="K220" i="11"/>
  <c r="K41" i="11"/>
  <c r="K105" i="11"/>
  <c r="K173" i="11"/>
  <c r="K237" i="11"/>
  <c r="K58" i="11"/>
  <c r="K122" i="11"/>
  <c r="K198" i="11"/>
  <c r="K176" i="11"/>
  <c r="K14" i="11"/>
  <c r="K110" i="11"/>
  <c r="K39" i="11"/>
  <c r="K48" i="11"/>
  <c r="K10" i="11"/>
  <c r="K192" i="11"/>
  <c r="K119" i="11"/>
  <c r="K188" i="11"/>
  <c r="K205" i="11"/>
  <c r="K70" i="11"/>
  <c r="K251" i="11"/>
  <c r="K250" i="11"/>
  <c r="K16" i="11"/>
  <c r="K194" i="11"/>
  <c r="K210" i="11"/>
  <c r="K31" i="11"/>
  <c r="K95" i="11"/>
  <c r="K102" i="11"/>
  <c r="K219" i="11"/>
  <c r="K40" i="11"/>
  <c r="K104" i="11"/>
  <c r="K252" i="11"/>
  <c r="K228" i="11"/>
  <c r="K49" i="11"/>
  <c r="K113" i="11"/>
  <c r="K181" i="11"/>
  <c r="K245" i="11"/>
  <c r="K66" i="11"/>
  <c r="K130" i="11"/>
  <c r="K206" i="11"/>
  <c r="K184" i="11"/>
  <c r="K22" i="11"/>
  <c r="K126" i="11"/>
  <c r="K253" i="11" l="1"/>
</calcChain>
</file>

<file path=xl/sharedStrings.xml><?xml version="1.0" encoding="utf-8"?>
<sst xmlns="http://schemas.openxmlformats.org/spreadsheetml/2006/main" count="1384" uniqueCount="367">
  <si>
    <t>صندوق سرمایه‌گذاری سهامی اهرمی توان مفید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</si>
  <si>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</si>
  <si>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</si>
  <si>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</si>
  <si>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</si>
  <si>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</si>
  <si>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</si>
  <si>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</si>
  <si>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</si>
  <si>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</si>
  <si>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</si>
  <si>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</si>
  <si>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</si>
  <si>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</si>
  <si>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</si>
  <si>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</si>
  <si>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</si>
  <si>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اختیارخ شپنا-7000-1402/10/03</t>
  </si>
  <si>
    <t>0.00%</t>
  </si>
  <si>
    <t>اختیارخ شستا-1012-1402/12/09</t>
  </si>
  <si>
    <t>اختیارخ شستا-1112-1402/12/09</t>
  </si>
  <si>
    <t>اختیارخ شستا-812-1402/12/09</t>
  </si>
  <si>
    <t>اختیارخ فولاد-4000-1402/09/29</t>
  </si>
  <si>
    <t>اختیارف خساپا-2200-1402/10/20</t>
  </si>
  <si>
    <t>اختیارف فملی-7500-1402/09/05</t>
  </si>
  <si>
    <t>اختیارف فملی-8000-1402/09/05</t>
  </si>
  <si>
    <t>اختیارف فملی-9000-1402/09/05</t>
  </si>
  <si>
    <t>ایران‌ خودرو</t>
  </si>
  <si>
    <t>بانک تجارت</t>
  </si>
  <si>
    <t>بانک خاورمیانه</t>
  </si>
  <si>
    <t>بانک صادرات ایران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</si>
  <si>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</si>
  <si>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</si>
  <si>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</si>
  <si>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</si>
  <si>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بندرعباس</t>
  </si>
  <si>
    <t>پالایش نفت تهران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</si>
  <si>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</si>
  <si>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</si>
  <si>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</si>
  <si>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</si>
  <si>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</si>
  <si>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</si>
  <si>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پرتو بار فرابر خلیج فارس</t>
  </si>
  <si>
    <t>تایدواترخاورمیانه</t>
  </si>
  <si>
    <t>توسعه حمل و نقل ریلی پارسیان</t>
  </si>
  <si>
    <t>توسعه خدمات دریایی وبندری سینا</t>
  </si>
  <si>
    <t>توسعه معادن کرومیت کاوندگان</t>
  </si>
  <si>
    <t>تولید ژلاتین کپسول ایران</t>
  </si>
  <si>
    <t>ح . صبا فولاد خلیج فارس</t>
  </si>
  <si>
    <t>ح. گسترش سوخت سبززاگرس(س. عام)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</si>
  <si>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</si>
  <si>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</si>
  <si>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</si>
  <si>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</si>
  <si>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</si>
  <si>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</si>
  <si>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</si>
  <si>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</si>
  <si>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</si>
  <si>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سایپا</t>
  </si>
  <si>
    <t>سپید ماکیان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</si>
  <si>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</si>
  <si>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</si>
  <si>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</si>
  <si>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</si>
  <si>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</si>
  <si>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</si>
  <si>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</si>
  <si>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</si>
  <si>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</si>
  <si>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</si>
  <si>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</si>
  <si>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</si>
  <si>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</si>
  <si>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</si>
  <si>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</si>
  <si>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</si>
  <si>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</si>
  <si>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</si>
  <si>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</si>
  <si>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</si>
  <si>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</si>
  <si>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شمش طلا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</si>
  <si>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</si>
  <si>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</si>
  <si>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</si>
  <si>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</si>
  <si>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</si>
  <si>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</si>
  <si>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</si>
  <si>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</si>
  <si>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</si>
  <si>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دارویی سبحان</t>
  </si>
  <si>
    <t>گروه‌بهمن‌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</si>
  <si>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</si>
  <si>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</si>
  <si>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</si>
  <si>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</si>
  <si>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</si>
  <si>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</si>
  <si>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</si>
  <si>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</si>
  <si>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</si>
  <si>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</si>
  <si>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</si>
  <si>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</si>
  <si>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ح. 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</si>
  <si>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</si>
  <si>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</si>
  <si>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</si>
  <si>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</si>
  <si>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</si>
  <si>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</si>
  <si>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</si>
  <si>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</si>
  <si>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</si>
  <si>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اسنادخزانه-م11بودجه99-020906</t>
  </si>
  <si>
    <t>بله</t>
  </si>
  <si>
    <t>1400/01/11</t>
  </si>
  <si>
    <t>1402/09/06</t>
  </si>
  <si>
    <t>گواهی اعتبارمولد صنعت020930</t>
  </si>
  <si>
    <t>1401/10/01</t>
  </si>
  <si>
    <t>گام بانک ملت0211</t>
  </si>
  <si>
    <t>1402/02/16</t>
  </si>
  <si>
    <t>1402/11/30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</si>
  <si>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</si>
  <si>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</si>
  <si>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</si>
  <si>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</si>
  <si>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</si>
  <si>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</si>
  <si>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</si>
  <si>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</si>
  <si>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</si>
  <si>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</si>
  <si>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</si>
  <si>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</si>
  <si>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</si>
  <si>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</si>
  <si>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</si>
  <si>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</si>
  <si>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بانک ملت مستفل مرکزی</t>
  </si>
  <si>
    <t>9986283144</t>
  </si>
  <si>
    <t>1402/09/12</t>
  </si>
  <si>
    <t>بانک تجارت کار</t>
  </si>
  <si>
    <t>6153757338</t>
  </si>
  <si>
    <t>سپرده بلند مدت</t>
  </si>
  <si>
    <t>1402/09/27</t>
  </si>
  <si>
    <t>11146740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</si>
  <si>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</si>
  <si>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</si>
  <si>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</si>
  <si>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</si>
  <si>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</si>
  <si>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</si>
  <si>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</si>
  <si>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</si>
  <si>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</si>
  <si>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</si>
  <si>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/>
  </si>
  <si>
    <t>1403/11/10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</si>
  <si>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</si>
  <si>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</si>
  <si>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</si>
  <si>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</si>
  <si>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</si>
  <si>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</si>
  <si>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</si>
  <si>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1402/06/06</t>
  </si>
  <si>
    <t>1402/06/19</t>
  </si>
  <si>
    <t>1402/07/17</t>
  </si>
  <si>
    <t>1402/07/30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</si>
  <si>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</si>
  <si>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</si>
  <si>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</si>
  <si>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</si>
  <si>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</si>
  <si>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زرین(پ)</t>
  </si>
  <si>
    <t>ح . داروپخش‌ (هلدینگ‌</t>
  </si>
  <si>
    <t>ح . سرمایه گذاری صدرتامین</t>
  </si>
  <si>
    <t>ح . سرمایه‌گذاری‌ سپه‌</t>
  </si>
  <si>
    <t>زعفران0210نگین طلای سرخ(پ)</t>
  </si>
  <si>
    <t>زعفران0210نگین سحرخیز(پ)</t>
  </si>
  <si>
    <t>اسنادخزانه-م10بودجه99-020807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</si>
  <si>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</si>
  <si>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</si>
  <si>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</si>
  <si>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</si>
  <si>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</si>
  <si>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</si>
  <si>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</si>
  <si>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</si>
  <si>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گواهی اعتبار مولد سپه0207</t>
  </si>
  <si>
    <t>گواهی اعتبار مولد سپه0208</t>
  </si>
  <si>
    <t>گام بانک تجارت0206</t>
  </si>
  <si>
    <t>گام بانک اقتصاد نوین0205</t>
  </si>
  <si>
    <t>گواهی اعتبارمولد رفاه0208</t>
  </si>
  <si>
    <t>گواهی اعتبار مولد سامان0208</t>
  </si>
  <si>
    <t>گام بانک ملت0208</t>
  </si>
  <si>
    <t>گواهی اعتبارمولد ت.تعاون020830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</si>
  <si>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</si>
  <si>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</si>
  <si>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</si>
  <si>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</si>
  <si>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</si>
  <si>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</si>
  <si>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</si>
  <si>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</si>
  <si>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</si>
  <si>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</si>
  <si>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</si>
  <si>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</si>
  <si>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</si>
  <si>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</si>
  <si>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</si>
  <si>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 xml:space="preserve">  </t>
  </si>
  <si>
    <t>1402/09/01</t>
  </si>
  <si>
    <t>-</t>
  </si>
  <si>
    <t>ارزشیابی اوراق اختیارخ شستا-700-1402/12/09</t>
  </si>
  <si>
    <t>ارزشیابی اوراق اختیارخ شستا-800-1402/12/09</t>
  </si>
  <si>
    <t>ارزشیابی اوراق اختیارخ شستا-900-1402/12/09</t>
  </si>
  <si>
    <t>درآمد ناشی از تغییر ارزش دارایی سهام اختیارخ شستا-1000-1402/12/09</t>
  </si>
  <si>
    <t>ارزشیابی اوراق اختیارخ وتجارت-1542-1402/10/13</t>
  </si>
  <si>
    <t>ارزشیابی اوراق اختیارخ وتجارت-1642-1402/10/13</t>
  </si>
  <si>
    <t>ارزشیابی اوراق اختیارخ خساپا-2200-1402/10/20</t>
  </si>
  <si>
    <t>ارزشیابی اوراق اختیارخ خساپا-1900-1402/10/20</t>
  </si>
  <si>
    <t>ارزشیابی اوراق اختیارخ خساپا-2000-1402/10/20</t>
  </si>
  <si>
    <t>ارزشیابی اوراق اختیارخ خودرو-1800-1402/10/06</t>
  </si>
  <si>
    <t>ارزشیابی اوراق اختیارخ خودرو-2400-1402/10/06</t>
  </si>
  <si>
    <t>ارزشیابی اوراق اختیارخ خودرو-2600-1402/10/06</t>
  </si>
  <si>
    <t>ارزشیابی اوراق اختیارخ شبندر-7000-1402/10/10</t>
  </si>
  <si>
    <t>ارزشیابی اوراق اختیارخ شپنا-7500-1402/10/03</t>
  </si>
  <si>
    <t>ارزشیابی اوراق اختیارخ شپنا-8000-1402/10/03</t>
  </si>
  <si>
    <t>ارزشیابی اوراق اختیارخ شپنا-10000-1402/10/03</t>
  </si>
  <si>
    <t>ارزشیابی اوراق اختیارخ فملی-8000-1402/11/02</t>
  </si>
  <si>
    <t>ارزشیابی اوراق اختیارخ شستا-1112-1402/10/13</t>
  </si>
  <si>
    <t>ارزشیابی اوراق اختیارخ شستا-1400-1402/10/13</t>
  </si>
  <si>
    <t>ارزشیابی اوراق اختیارخ شستا-1500-1402/10/13</t>
  </si>
  <si>
    <t>ارزشیابی اوراق اختیارخ وبملت-3000-1402/11/25</t>
  </si>
  <si>
    <t>ارزشیابی اوراق اختیارخ وبملت-5500-1402/11/25</t>
  </si>
  <si>
    <t>ارزشیابی اوراق اختیارخ وبملت-5000-1402/11/25</t>
  </si>
  <si>
    <t>ارزشیابی اوراق اختیارخ شپنا-6500-1402/12/02</t>
  </si>
  <si>
    <t>درآمد ناشی از تغییر ارزش دارایی سهام اختیارخ شستا-1200-1402/12/09</t>
  </si>
  <si>
    <t>درآمد ناشی از تغییر ارزش دارایی سهام اختیارخ شستا-1300-1402/12/09</t>
  </si>
  <si>
    <t>ارزشیابی اوراق اختیارخ شستا-1400-1402/12/09</t>
  </si>
  <si>
    <t>ارزشیابی اوراق اختیارخ وبصادر-1597-1402/11/11</t>
  </si>
  <si>
    <t>درآمد ناشی از تغییر ارزش دارایی سهام اختیارف خساپا-2200-1402/10/20</t>
  </si>
  <si>
    <t>ارزشیابی اوراق اختیارخ خودرو-2200-1402/09/08</t>
  </si>
  <si>
    <t>ارزشیابی اوراق اختیارخ خودرو-2600-1402/09/08</t>
  </si>
  <si>
    <t>درآمد ناشی از تغییر ارزش دارایی سهام اختیارخ شپنا-7000-1402/10/03</t>
  </si>
  <si>
    <t>ارزشیابی اوراق اختیارخ شپنا-9000-1402/10/03</t>
  </si>
  <si>
    <t>ارزشیابی اوراق اختیِارخ شستا-1400-1402/09/15</t>
  </si>
  <si>
    <t>درآمد ناشی از تغییر ارزش دارایی سهام اختیارف فملی-7500-1402/09/05</t>
  </si>
  <si>
    <t>درآمد ناشی از تغییر ارزش دارایی سهام اختیارف فملی-8000-1402/09/05</t>
  </si>
  <si>
    <t>درآمد ناشی از تغییر ارزش دارایی سهام اختیارف فملی-9000-1402/09/05</t>
  </si>
  <si>
    <t>ارزشیابی اوراق اختیارخ فملی-5500-1402/09/05</t>
  </si>
  <si>
    <t>ارزشیابی اوراق اختیارخ وبملت-3000-1402/09/29</t>
  </si>
  <si>
    <t>درآمد ناشی از تغییر ارزش دارایی سهام اختیارخ وبملت-4000-1402/09/29</t>
  </si>
  <si>
    <t>درآمد ناشی از تغییر ارزش دارایی سهام اختیارخ وبملت-4500-1402/09/29</t>
  </si>
  <si>
    <t>ارزشیابی اوراق اختیارخ وبملت-5000-1402/09/29</t>
  </si>
  <si>
    <t>ارزشیابی اوراق اختیارخ وبملت-5500-1402/09/29</t>
  </si>
  <si>
    <t>درآمد ناشی از تغییر ارزش دارایی سهام اختیارخ فولاد-4000-1402/09/29</t>
  </si>
  <si>
    <t>ارزشیابی اوراق اختیارخ فولاد-5000-1402/09/29</t>
  </si>
  <si>
    <t>ارزشیابی اوراق اختیارخ فولاد-5500-1402/09/29</t>
  </si>
  <si>
    <t>ارزشیابی اوراق اختیارخ فولاد-6000-1402/09/29</t>
  </si>
  <si>
    <t>ارزشیابی اوراق اختیارخ شتران-4000-1402/09/22</t>
  </si>
  <si>
    <t>ارزشیابی اوراق اختیارخ شتران-4500-1402/09/22</t>
  </si>
  <si>
    <t>اختیارخ شستا-765-1402/06/08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</si>
  <si>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</si>
  <si>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</si>
  <si>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</si>
  <si>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</si>
  <si>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شستا-1265-1402/06/08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</si>
  <si>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</si>
  <si>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</si>
  <si>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</si>
  <si>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</si>
  <si>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</si>
  <si>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شستا-1165-1402/06/08</t>
  </si>
  <si>
    <t>اختیارف شستا-1265-1402/06/08</t>
  </si>
  <si>
    <t>اختیارف شستا-1365-1402/06/08</t>
  </si>
  <si>
    <t>اختیارخ فولاد-3144-1402/07/26</t>
  </si>
  <si>
    <t>اختیارخ خساپا-1900-1402/06/14</t>
  </si>
  <si>
    <t>اختیارخ خساپا-2000-1402/06/14</t>
  </si>
  <si>
    <t>اختیارخ فولاد-6125-1402/07/26</t>
  </si>
  <si>
    <t>اختیارخ فولاد-6788-1402/07/26</t>
  </si>
  <si>
    <t>اختیارخ شستا-700-1402/12/09</t>
  </si>
  <si>
    <t>اختیارخ شستا-612-1402/12/09</t>
  </si>
  <si>
    <t>اختیارخ شستا-1400-1402/12/09</t>
  </si>
  <si>
    <t>اختیارخ وتجارت-1642-1402/10/13</t>
  </si>
  <si>
    <t>اختیارخ وبصادر-1597-1402/11/11</t>
  </si>
  <si>
    <t>اختیارخ شپنا-8000-1402/06/01</t>
  </si>
  <si>
    <t>اختیارخ شپنا-9000-1402/06/01</t>
  </si>
  <si>
    <t>اختیارخ شپنا-10000-1402/06/01</t>
  </si>
  <si>
    <t>اختیارخ شپنا-15000-1402/06/01</t>
  </si>
  <si>
    <t>اختیارخ خودرو-2600-1402/07/05</t>
  </si>
  <si>
    <t>اختیارخ خساپا-2200-1402/10/20</t>
  </si>
  <si>
    <t>اختیارف خودرو-2600-1402/08/03</t>
  </si>
  <si>
    <t>اختیارخ خودرو-2600-1402/08/03</t>
  </si>
  <si>
    <t>اختیارخ وبملت-3370-1402/07/26</t>
  </si>
  <si>
    <t>اختیارخ وبملت-4370-1402/07/26</t>
  </si>
  <si>
    <t>اختیارخ وبملت-4870-1402/07/26</t>
  </si>
  <si>
    <t>اختیارخ وبملت-5370-1402/07/26</t>
  </si>
  <si>
    <t>اختیارخ وبملت-5870-1402/07/26</t>
  </si>
  <si>
    <t>اختیارخ وبملت-6870-1402/07/26</t>
  </si>
  <si>
    <t>اختیارخ شتران-3150-1402/07/23</t>
  </si>
  <si>
    <t>اختیارخ شتران-3400-1402/07/23</t>
  </si>
  <si>
    <t>اختیارخ شتران-5400-1402/07/23</t>
  </si>
  <si>
    <t>اختیارخ شتران-5900-1402/07/23</t>
  </si>
  <si>
    <t>اختیارخ وخاور-3360-1402/07/19</t>
  </si>
  <si>
    <t>اختیارخ وخاور-4410-1402/07/19</t>
  </si>
  <si>
    <t>اختیارف خودرو-2400-1402/09/08</t>
  </si>
  <si>
    <t>اختیارخ خودرو-2000-1402/09/08</t>
  </si>
  <si>
    <t>اختیارخ خودرو-2200-1402/09/08</t>
  </si>
  <si>
    <t>اختیارخ خودرو-2400-1402/09/08</t>
  </si>
  <si>
    <t>اختیارخ خودرو-2600-1402/09/08</t>
  </si>
  <si>
    <t>اختیارخ شستا-1000-1402/07/12</t>
  </si>
  <si>
    <t>اختیارخ شستا-1100-1402/07/12</t>
  </si>
  <si>
    <t>اختیارخ شستا-1200-1402/07/12</t>
  </si>
  <si>
    <t>اختیارخ شستا-1400-1402/07/12</t>
  </si>
  <si>
    <t>اختیارخ شستا-1500-1402/07/12</t>
  </si>
  <si>
    <t>اختیارخ خودرو-2200-1402/08/03</t>
  </si>
  <si>
    <t>اختیارخ خودرو-2400-1402/08/03</t>
  </si>
  <si>
    <t>اختیارخ شستا-800-1402/08/03</t>
  </si>
  <si>
    <t>اختیارخ شستا-900-1402/08/03</t>
  </si>
  <si>
    <t>اختیارخ شستا-1000-1402/08/03</t>
  </si>
  <si>
    <t>اختیارخ شستا-1100-1402/08/03</t>
  </si>
  <si>
    <t>اختیارخ شستا-1300-1402/08/03</t>
  </si>
  <si>
    <t>اختیارخ شستا-1400-1402/08/03</t>
  </si>
  <si>
    <t>اختیارخ شستا-1500-1402/08/03</t>
  </si>
  <si>
    <t>اختیارخ شستا-1600-1402/08/03</t>
  </si>
  <si>
    <t>اختیارخ شپنا-6500-1402/08/07</t>
  </si>
  <si>
    <t>اختیارخ شپنا-9000-1402/08/07</t>
  </si>
  <si>
    <t>اختیارخ شپنا-11000-1402/08/07</t>
  </si>
  <si>
    <t>اختیارخ شپنا-12000-1402/08/07</t>
  </si>
  <si>
    <t>اختیارخ شپنا-9000-1402/10/03</t>
  </si>
  <si>
    <t>اختیارخ شپنا-11000-1402/10/03</t>
  </si>
  <si>
    <t>اختیارخ شپنا-13000-1402/10/03</t>
  </si>
  <si>
    <t>اختیارخ شپنا-6000-1402/10/03</t>
  </si>
  <si>
    <t>اختیارخ شپنا-12000-1402/10/03</t>
  </si>
  <si>
    <t>اختیارخ شستا-712-1402/09/15</t>
  </si>
  <si>
    <t>اختیارخ شستا-1112-1402/09/15</t>
  </si>
  <si>
    <t>اختیارخ شستا-1212-1402/09/15</t>
  </si>
  <si>
    <t>اختیارخ شپنا-10000-1402/08/07</t>
  </si>
  <si>
    <t>اختیارخ شستا-1312-1402/09/15</t>
  </si>
  <si>
    <t>اختیارخ شپنا-13000-1402/08/07</t>
  </si>
  <si>
    <t>اختیارخ فملی-5500-1402/09/05</t>
  </si>
  <si>
    <t>اختیارخ فملی-7000-1402/09/05</t>
  </si>
  <si>
    <t>اختیارخ فملی-8000-1402/09/05</t>
  </si>
  <si>
    <t>اختیارخ فملی-9000-1402/09/05</t>
  </si>
  <si>
    <t>اختیارخ فملی-10000-1402/09/05</t>
  </si>
  <si>
    <t>اختیارخ وبملت-3000-1402/09/29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</si>
  <si>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</si>
  <si>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</si>
  <si>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</si>
  <si>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</si>
  <si>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فولاد-5000-1402/09/29</t>
  </si>
  <si>
    <t>اختیارخ فولاد-5500-1402/09/29</t>
  </si>
  <si>
    <t>اختیارخ فولاد-6000-1402/09/29</t>
  </si>
  <si>
    <t>اختیارخ شستا-1012-1402/10/13</t>
  </si>
  <si>
    <t>اختیارخ شستا-1112-1402/10/13</t>
  </si>
  <si>
    <t>اختیارخ شستا-1412-1402/10/13</t>
  </si>
  <si>
    <t>اختیارخ شتران-4000-1402/09/22</t>
  </si>
  <si>
    <t>اختیارخ شتران-4500-1402/09/22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</si>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</sst>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2" xfId="2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4"/>
  <sheetViews>
    <sheetView rightToLeft="1" topLeftCell="B1" workbookViewId="0">
      <selection activeCell="Y104" sqref="Y104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1" spans="1:25">
      <c r="A1" s="1" t="s">
        <v>216</v>
      </c>
    </row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217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4" t="s">
        <v>15</v>
      </c>
      <c r="C9" s="5">
        <v>38082829</v>
      </c>
      <c r="D9" s="5"/>
      <c r="E9" s="5">
        <v>296029234613</v>
      </c>
      <c r="F9" s="5"/>
      <c r="G9" s="5">
        <v>383483672376.26801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38082829</v>
      </c>
      <c r="R9" s="5"/>
      <c r="S9" s="5">
        <v>11100</v>
      </c>
      <c r="T9" s="5"/>
      <c r="U9" s="5">
        <v>296029234613</v>
      </c>
      <c r="V9" s="5"/>
      <c r="W9" s="5">
        <v>420204221458.69501</v>
      </c>
      <c r="Y9" s="7">
        <v>8.4918624863567771E-3</v>
      </c>
    </row>
    <row r="10" spans="1:25">
      <c r="A10" s="4" t="s">
        <v>16</v>
      </c>
      <c r="C10" s="5">
        <v>24405833</v>
      </c>
      <c r="D10" s="5"/>
      <c r="E10" s="5">
        <v>200235580158</v>
      </c>
      <c r="F10" s="5"/>
      <c r="G10" s="5">
        <v>188262397958.724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24405833</v>
      </c>
      <c r="R10" s="5"/>
      <c r="S10" s="5">
        <v>8080</v>
      </c>
      <c r="T10" s="5"/>
      <c r="U10" s="5">
        <v>200235580158</v>
      </c>
      <c r="V10" s="5"/>
      <c r="W10" s="5">
        <v>196025795812.69199</v>
      </c>
      <c r="Y10" s="7">
        <v>3.9614644899127003E-3</v>
      </c>
    </row>
    <row r="11" spans="1:25">
      <c r="A11" s="4" t="s">
        <v>17</v>
      </c>
      <c r="C11" s="5">
        <v>389000</v>
      </c>
      <c r="D11" s="5"/>
      <c r="E11" s="5">
        <v>436804921</v>
      </c>
      <c r="F11" s="5"/>
      <c r="G11" s="5">
        <v>517236777.22500002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0</v>
      </c>
      <c r="R11" s="5"/>
      <c r="S11" s="5">
        <v>0</v>
      </c>
      <c r="T11" s="5"/>
      <c r="U11" s="5">
        <v>0</v>
      </c>
      <c r="V11" s="5"/>
      <c r="W11" s="5">
        <v>0</v>
      </c>
      <c r="Y11" s="7">
        <v>0</v>
      </c>
    </row>
    <row r="12" spans="1:25">
      <c r="A12" s="4" t="s">
        <v>19</v>
      </c>
      <c r="C12" s="5">
        <v>15403000</v>
      </c>
      <c r="D12" s="5"/>
      <c r="E12" s="5">
        <v>3827622297</v>
      </c>
      <c r="F12" s="5"/>
      <c r="G12" s="5">
        <v>3926753600.5124998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0</v>
      </c>
      <c r="R12" s="5"/>
      <c r="S12" s="5">
        <v>0</v>
      </c>
      <c r="T12" s="5"/>
      <c r="U12" s="5">
        <v>0</v>
      </c>
      <c r="V12" s="5"/>
      <c r="W12" s="5">
        <v>0</v>
      </c>
      <c r="Y12" s="7">
        <v>0</v>
      </c>
    </row>
    <row r="13" spans="1:25">
      <c r="A13" s="4" t="s">
        <v>20</v>
      </c>
      <c r="C13" s="5">
        <v>28539000</v>
      </c>
      <c r="D13" s="5"/>
      <c r="E13" s="5">
        <v>5403479011</v>
      </c>
      <c r="F13" s="5"/>
      <c r="G13" s="5">
        <v>5021570612.5200005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0</v>
      </c>
      <c r="R13" s="5"/>
      <c r="S13" s="5">
        <v>0</v>
      </c>
      <c r="T13" s="5"/>
      <c r="U13" s="5">
        <v>0</v>
      </c>
      <c r="V13" s="5"/>
      <c r="W13" s="5">
        <v>0</v>
      </c>
      <c r="Y13" s="7">
        <v>0</v>
      </c>
    </row>
    <row r="14" spans="1:25">
      <c r="A14" s="4" t="s">
        <v>21</v>
      </c>
      <c r="C14" s="5">
        <v>6500000</v>
      </c>
      <c r="D14" s="5"/>
      <c r="E14" s="5">
        <v>3636429037</v>
      </c>
      <c r="F14" s="5"/>
      <c r="G14" s="5">
        <v>2768286982.5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0</v>
      </c>
      <c r="R14" s="5"/>
      <c r="S14" s="5">
        <v>0</v>
      </c>
      <c r="T14" s="5"/>
      <c r="U14" s="5">
        <v>0</v>
      </c>
      <c r="V14" s="5"/>
      <c r="W14" s="5">
        <v>0</v>
      </c>
      <c r="Y14" s="7">
        <v>0</v>
      </c>
    </row>
    <row r="15" spans="1:25">
      <c r="A15" s="4" t="s">
        <v>22</v>
      </c>
      <c r="C15" s="5">
        <v>34000</v>
      </c>
      <c r="D15" s="5"/>
      <c r="E15" s="5">
        <v>45911819</v>
      </c>
      <c r="F15" s="5"/>
      <c r="G15" s="5">
        <v>50986867.5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0</v>
      </c>
      <c r="R15" s="5"/>
      <c r="S15" s="5">
        <v>0</v>
      </c>
      <c r="T15" s="5"/>
      <c r="U15" s="5">
        <v>0</v>
      </c>
      <c r="V15" s="5"/>
      <c r="W15" s="5">
        <v>0</v>
      </c>
      <c r="Y15" s="7">
        <v>0</v>
      </c>
    </row>
    <row r="16" spans="1:25">
      <c r="A16" s="4" t="s">
        <v>23</v>
      </c>
      <c r="C16" s="5">
        <v>4000000</v>
      </c>
      <c r="D16" s="5"/>
      <c r="E16" s="5">
        <v>490126171</v>
      </c>
      <c r="F16" s="5"/>
      <c r="G16" s="5">
        <v>211945410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0</v>
      </c>
      <c r="R16" s="5"/>
      <c r="S16" s="5">
        <v>0</v>
      </c>
      <c r="T16" s="5"/>
      <c r="U16" s="5">
        <v>0</v>
      </c>
      <c r="V16" s="5"/>
      <c r="W16" s="5">
        <v>0</v>
      </c>
      <c r="Y16" s="7">
        <v>0</v>
      </c>
    </row>
    <row r="17" spans="1:25">
      <c r="A17" s="4" t="s">
        <v>24</v>
      </c>
      <c r="C17" s="5">
        <v>1854000</v>
      </c>
      <c r="D17" s="5"/>
      <c r="E17" s="5">
        <v>828013151</v>
      </c>
      <c r="F17" s="5"/>
      <c r="G17" s="5">
        <v>852620393.70000005</v>
      </c>
      <c r="H17" s="5"/>
      <c r="I17" s="5">
        <v>1155000</v>
      </c>
      <c r="J17" s="5"/>
      <c r="K17" s="5">
        <v>523484758</v>
      </c>
      <c r="L17" s="5"/>
      <c r="M17" s="5">
        <v>0</v>
      </c>
      <c r="N17" s="5"/>
      <c r="O17" s="5">
        <v>0</v>
      </c>
      <c r="P17" s="5"/>
      <c r="Q17" s="5">
        <v>0</v>
      </c>
      <c r="R17" s="5"/>
      <c r="S17" s="5">
        <v>0</v>
      </c>
      <c r="T17" s="5"/>
      <c r="U17" s="5">
        <v>0</v>
      </c>
      <c r="V17" s="5"/>
      <c r="W17" s="5">
        <v>0</v>
      </c>
      <c r="Y17" s="7">
        <v>0</v>
      </c>
    </row>
    <row r="18" spans="1:25">
      <c r="A18" s="4" t="s">
        <v>25</v>
      </c>
      <c r="C18" s="5">
        <v>6818000</v>
      </c>
      <c r="D18" s="5"/>
      <c r="E18" s="5">
        <v>6339809068</v>
      </c>
      <c r="F18" s="5"/>
      <c r="G18" s="5">
        <v>6679919477.6999998</v>
      </c>
      <c r="H18" s="5"/>
      <c r="I18" s="5">
        <v>581000</v>
      </c>
      <c r="J18" s="5"/>
      <c r="K18" s="5">
        <v>552092126</v>
      </c>
      <c r="L18" s="5"/>
      <c r="M18" s="5">
        <v>0</v>
      </c>
      <c r="N18" s="5"/>
      <c r="O18" s="5">
        <v>0</v>
      </c>
      <c r="P18" s="5"/>
      <c r="Q18" s="5">
        <v>0</v>
      </c>
      <c r="R18" s="5"/>
      <c r="S18" s="5">
        <v>0</v>
      </c>
      <c r="T18" s="5"/>
      <c r="U18" s="5">
        <v>0</v>
      </c>
      <c r="V18" s="5"/>
      <c r="W18" s="5">
        <v>0</v>
      </c>
      <c r="Y18" s="7">
        <v>0</v>
      </c>
    </row>
    <row r="19" spans="1:25">
      <c r="A19" s="4" t="s">
        <v>26</v>
      </c>
      <c r="C19" s="5">
        <v>4720000</v>
      </c>
      <c r="D19" s="5"/>
      <c r="E19" s="5">
        <v>8961646010</v>
      </c>
      <c r="F19" s="5"/>
      <c r="G19" s="5">
        <v>9248817816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0</v>
      </c>
      <c r="R19" s="5"/>
      <c r="S19" s="5">
        <v>0</v>
      </c>
      <c r="T19" s="5"/>
      <c r="U19" s="5">
        <v>0</v>
      </c>
      <c r="V19" s="5"/>
      <c r="W19" s="5">
        <v>0</v>
      </c>
      <c r="Y19" s="7">
        <v>0</v>
      </c>
    </row>
    <row r="20" spans="1:25">
      <c r="A20" s="4" t="s">
        <v>27</v>
      </c>
      <c r="C20" s="5">
        <v>133064000</v>
      </c>
      <c r="D20" s="5"/>
      <c r="E20" s="5">
        <v>346768105359</v>
      </c>
      <c r="F20" s="5"/>
      <c r="G20" s="5">
        <v>343907899920</v>
      </c>
      <c r="H20" s="5"/>
      <c r="I20" s="5">
        <v>0</v>
      </c>
      <c r="J20" s="5"/>
      <c r="K20" s="5">
        <v>0</v>
      </c>
      <c r="L20" s="5"/>
      <c r="M20" s="5">
        <v>-533000</v>
      </c>
      <c r="N20" s="5"/>
      <c r="O20" s="5">
        <v>1428024403</v>
      </c>
      <c r="P20" s="5"/>
      <c r="Q20" s="5">
        <v>18926000</v>
      </c>
      <c r="R20" s="5"/>
      <c r="S20" s="5">
        <v>2796</v>
      </c>
      <c r="T20" s="5"/>
      <c r="U20" s="5">
        <v>49321628405</v>
      </c>
      <c r="V20" s="5"/>
      <c r="W20" s="5">
        <v>52602239278.800003</v>
      </c>
      <c r="Y20" s="7">
        <v>1.063033067300856E-3</v>
      </c>
    </row>
    <row r="21" spans="1:25">
      <c r="A21" s="4" t="s">
        <v>28</v>
      </c>
      <c r="C21" s="5">
        <v>2142000</v>
      </c>
      <c r="D21" s="5"/>
      <c r="E21" s="5">
        <v>4564780203</v>
      </c>
      <c r="F21" s="5"/>
      <c r="G21" s="5">
        <v>4641776118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2142000</v>
      </c>
      <c r="R21" s="5"/>
      <c r="S21" s="5">
        <v>2446</v>
      </c>
      <c r="T21" s="5"/>
      <c r="U21" s="5">
        <v>4564780203</v>
      </c>
      <c r="V21" s="5"/>
      <c r="W21" s="5">
        <v>5208157974.6000004</v>
      </c>
      <c r="Y21" s="7">
        <v>1.0525111140958166E-4</v>
      </c>
    </row>
    <row r="22" spans="1:25">
      <c r="A22" s="4" t="s">
        <v>29</v>
      </c>
      <c r="C22" s="5">
        <v>449481988</v>
      </c>
      <c r="D22" s="5"/>
      <c r="E22" s="5">
        <v>1573851435487</v>
      </c>
      <c r="F22" s="5"/>
      <c r="G22" s="5">
        <v>1700102804502.1799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449481988</v>
      </c>
      <c r="R22" s="5"/>
      <c r="S22" s="5">
        <v>3755</v>
      </c>
      <c r="T22" s="5"/>
      <c r="U22" s="5">
        <v>1573851435487</v>
      </c>
      <c r="V22" s="5"/>
      <c r="W22" s="5">
        <v>1677762425993.6101</v>
      </c>
      <c r="Y22" s="7">
        <v>3.3905722690876279E-2</v>
      </c>
    </row>
    <row r="23" spans="1:25">
      <c r="A23" s="4" t="s">
        <v>30</v>
      </c>
      <c r="C23" s="5">
        <v>540000</v>
      </c>
      <c r="D23" s="5"/>
      <c r="E23" s="5">
        <v>1059912674</v>
      </c>
      <c r="F23" s="5"/>
      <c r="G23" s="5">
        <v>1023116022</v>
      </c>
      <c r="H23" s="5"/>
      <c r="I23" s="5">
        <v>0</v>
      </c>
      <c r="J23" s="5"/>
      <c r="K23" s="5">
        <v>0</v>
      </c>
      <c r="L23" s="5"/>
      <c r="M23" s="5">
        <v>-540000</v>
      </c>
      <c r="N23" s="5"/>
      <c r="O23" s="5">
        <v>1105244444</v>
      </c>
      <c r="P23" s="5"/>
      <c r="Q23" s="5">
        <v>0</v>
      </c>
      <c r="R23" s="5"/>
      <c r="S23" s="5">
        <v>0</v>
      </c>
      <c r="T23" s="5"/>
      <c r="U23" s="5">
        <v>0</v>
      </c>
      <c r="V23" s="5"/>
      <c r="W23" s="5">
        <v>0</v>
      </c>
      <c r="Y23" s="7">
        <v>0</v>
      </c>
    </row>
    <row r="24" spans="1:25">
      <c r="A24" s="4" t="s">
        <v>31</v>
      </c>
      <c r="C24" s="5">
        <v>373618193</v>
      </c>
      <c r="D24" s="5"/>
      <c r="E24" s="5">
        <v>1492392517420</v>
      </c>
      <c r="F24" s="5"/>
      <c r="G24" s="5">
        <v>1669049870393.9199</v>
      </c>
      <c r="H24" s="5"/>
      <c r="I24" s="5">
        <v>18000</v>
      </c>
      <c r="J24" s="5"/>
      <c r="K24" s="5">
        <v>82030052</v>
      </c>
      <c r="L24" s="5"/>
      <c r="M24" s="5">
        <v>0</v>
      </c>
      <c r="N24" s="5"/>
      <c r="O24" s="5">
        <v>0</v>
      </c>
      <c r="P24" s="5"/>
      <c r="Q24" s="5">
        <v>367377193</v>
      </c>
      <c r="R24" s="5"/>
      <c r="S24" s="5">
        <v>4775</v>
      </c>
      <c r="T24" s="5"/>
      <c r="U24" s="5">
        <v>1467473227023</v>
      </c>
      <c r="V24" s="5"/>
      <c r="W24" s="5">
        <v>1743788451300.3799</v>
      </c>
      <c r="Y24" s="7">
        <v>3.5240035624429032E-2</v>
      </c>
    </row>
    <row r="25" spans="1:25">
      <c r="A25" s="4" t="s">
        <v>32</v>
      </c>
      <c r="C25" s="5">
        <v>71408450</v>
      </c>
      <c r="D25" s="5"/>
      <c r="E25" s="5">
        <v>807719217722</v>
      </c>
      <c r="F25" s="5"/>
      <c r="G25" s="5">
        <v>970345398106.57495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71408450</v>
      </c>
      <c r="R25" s="5"/>
      <c r="S25" s="5">
        <v>14600</v>
      </c>
      <c r="T25" s="5"/>
      <c r="U25" s="5">
        <v>807719217722</v>
      </c>
      <c r="V25" s="5"/>
      <c r="W25" s="5">
        <v>1036360117948.5</v>
      </c>
      <c r="Y25" s="7">
        <v>2.0943691563622788E-2</v>
      </c>
    </row>
    <row r="26" spans="1:25">
      <c r="A26" s="4" t="s">
        <v>33</v>
      </c>
      <c r="C26" s="5">
        <v>547268</v>
      </c>
      <c r="D26" s="5"/>
      <c r="E26" s="5">
        <v>18504251354</v>
      </c>
      <c r="F26" s="5"/>
      <c r="G26" s="5">
        <v>19557222606.630001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547268</v>
      </c>
      <c r="R26" s="5"/>
      <c r="S26" s="5">
        <v>36000</v>
      </c>
      <c r="T26" s="5"/>
      <c r="U26" s="5">
        <v>18504251354</v>
      </c>
      <c r="V26" s="5"/>
      <c r="W26" s="5">
        <v>19584423194.400002</v>
      </c>
      <c r="Y26" s="7">
        <v>3.9577952849721335E-4</v>
      </c>
    </row>
    <row r="27" spans="1:25">
      <c r="A27" s="4" t="s">
        <v>34</v>
      </c>
      <c r="C27" s="5">
        <v>187639422</v>
      </c>
      <c r="D27" s="5"/>
      <c r="E27" s="5">
        <v>1366307657871</v>
      </c>
      <c r="F27" s="5"/>
      <c r="G27" s="5">
        <v>1544410170395.75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187639422</v>
      </c>
      <c r="R27" s="5"/>
      <c r="S27" s="5">
        <v>8760</v>
      </c>
      <c r="T27" s="5"/>
      <c r="U27" s="5">
        <v>1366307657871</v>
      </c>
      <c r="V27" s="5"/>
      <c r="W27" s="5">
        <v>1633941194766.52</v>
      </c>
      <c r="Y27" s="7">
        <v>3.3020144082761625E-2</v>
      </c>
    </row>
    <row r="28" spans="1:25">
      <c r="A28" s="4" t="s">
        <v>35</v>
      </c>
      <c r="C28" s="5">
        <v>755000</v>
      </c>
      <c r="D28" s="5"/>
      <c r="E28" s="5">
        <v>8067975982</v>
      </c>
      <c r="F28" s="5"/>
      <c r="G28" s="5">
        <v>7294935330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755000</v>
      </c>
      <c r="R28" s="5"/>
      <c r="S28" s="5">
        <v>10280</v>
      </c>
      <c r="T28" s="5"/>
      <c r="U28" s="5">
        <v>8067975982</v>
      </c>
      <c r="V28" s="5"/>
      <c r="W28" s="5">
        <v>7715219670</v>
      </c>
      <c r="Y28" s="7">
        <v>1.5591605496546643E-4</v>
      </c>
    </row>
    <row r="29" spans="1:25">
      <c r="A29" s="4" t="s">
        <v>36</v>
      </c>
      <c r="C29" s="5">
        <v>1068000</v>
      </c>
      <c r="D29" s="5"/>
      <c r="E29" s="5">
        <v>4627924373</v>
      </c>
      <c r="F29" s="5"/>
      <c r="G29" s="5">
        <v>4452540807.6000004</v>
      </c>
      <c r="H29" s="5"/>
      <c r="I29" s="5">
        <v>0</v>
      </c>
      <c r="J29" s="5"/>
      <c r="K29" s="5">
        <v>0</v>
      </c>
      <c r="L29" s="5"/>
      <c r="M29" s="5">
        <v>-1010000</v>
      </c>
      <c r="N29" s="5"/>
      <c r="O29" s="5">
        <v>4384519805</v>
      </c>
      <c r="P29" s="5"/>
      <c r="Q29" s="5">
        <v>0</v>
      </c>
      <c r="R29" s="5"/>
      <c r="S29" s="5">
        <v>0</v>
      </c>
      <c r="T29" s="5"/>
      <c r="U29" s="5">
        <v>0</v>
      </c>
      <c r="V29" s="5"/>
      <c r="W29" s="5">
        <v>0</v>
      </c>
      <c r="Y29" s="7">
        <v>0</v>
      </c>
    </row>
    <row r="30" spans="1:25">
      <c r="A30" s="4" t="s">
        <v>37</v>
      </c>
      <c r="C30" s="5">
        <v>3915991</v>
      </c>
      <c r="D30" s="5"/>
      <c r="E30" s="5">
        <v>716367892017</v>
      </c>
      <c r="F30" s="5"/>
      <c r="G30" s="5">
        <v>643695359543.02795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3915991</v>
      </c>
      <c r="R30" s="5"/>
      <c r="S30" s="5">
        <v>174190</v>
      </c>
      <c r="T30" s="5"/>
      <c r="U30" s="5">
        <v>716367892017</v>
      </c>
      <c r="V30" s="5"/>
      <c r="W30" s="5">
        <v>678067819779.875</v>
      </c>
      <c r="Y30" s="7">
        <v>1.370300056007517E-2</v>
      </c>
    </row>
    <row r="31" spans="1:25">
      <c r="A31" s="4" t="s">
        <v>38</v>
      </c>
      <c r="C31" s="5">
        <v>75300000</v>
      </c>
      <c r="D31" s="5"/>
      <c r="E31" s="5">
        <v>1027164584557</v>
      </c>
      <c r="F31" s="5"/>
      <c r="G31" s="5">
        <v>1150474702050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75300000</v>
      </c>
      <c r="R31" s="5"/>
      <c r="S31" s="5">
        <v>17500</v>
      </c>
      <c r="T31" s="5"/>
      <c r="U31" s="5">
        <v>1027164584557</v>
      </c>
      <c r="V31" s="5"/>
      <c r="W31" s="5">
        <v>1309909387500</v>
      </c>
      <c r="Y31" s="7">
        <v>2.6471819701438318E-2</v>
      </c>
    </row>
    <row r="32" spans="1:25">
      <c r="A32" s="4" t="s">
        <v>39</v>
      </c>
      <c r="C32" s="5">
        <v>25925571</v>
      </c>
      <c r="D32" s="5"/>
      <c r="E32" s="5">
        <v>1170934401510</v>
      </c>
      <c r="F32" s="5"/>
      <c r="G32" s="5">
        <v>1065643827802.9399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25925571</v>
      </c>
      <c r="R32" s="5"/>
      <c r="S32" s="5">
        <v>43220</v>
      </c>
      <c r="T32" s="5"/>
      <c r="U32" s="5">
        <v>1170934401510</v>
      </c>
      <c r="V32" s="5"/>
      <c r="W32" s="5">
        <v>1113836184707.21</v>
      </c>
      <c r="Y32" s="7">
        <v>2.2509397168899371E-2</v>
      </c>
    </row>
    <row r="33" spans="1:25">
      <c r="A33" s="4" t="s">
        <v>40</v>
      </c>
      <c r="C33" s="5">
        <v>2744903</v>
      </c>
      <c r="D33" s="5"/>
      <c r="E33" s="5">
        <v>531823608614</v>
      </c>
      <c r="F33" s="5"/>
      <c r="G33" s="5">
        <v>325927785303.06799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2744903</v>
      </c>
      <c r="R33" s="5"/>
      <c r="S33" s="5">
        <v>134600</v>
      </c>
      <c r="T33" s="5"/>
      <c r="U33" s="5">
        <v>531823608614</v>
      </c>
      <c r="V33" s="5"/>
      <c r="W33" s="5">
        <v>367265633334.39001</v>
      </c>
      <c r="Y33" s="7">
        <v>7.4220321809568886E-3</v>
      </c>
    </row>
    <row r="34" spans="1:25">
      <c r="A34" s="4" t="s">
        <v>41</v>
      </c>
      <c r="C34" s="5">
        <v>3450000</v>
      </c>
      <c r="D34" s="5"/>
      <c r="E34" s="5">
        <v>201299440601</v>
      </c>
      <c r="F34" s="5"/>
      <c r="G34" s="5">
        <v>157995798075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3450000</v>
      </c>
      <c r="R34" s="5"/>
      <c r="S34" s="5">
        <v>46530</v>
      </c>
      <c r="T34" s="5"/>
      <c r="U34" s="5">
        <v>201299440601</v>
      </c>
      <c r="V34" s="5"/>
      <c r="W34" s="5">
        <v>159573355425</v>
      </c>
      <c r="Y34" s="7">
        <v>3.224800993316138E-3</v>
      </c>
    </row>
    <row r="35" spans="1:25">
      <c r="A35" s="4" t="s">
        <v>42</v>
      </c>
      <c r="C35" s="5">
        <v>17978253</v>
      </c>
      <c r="D35" s="5"/>
      <c r="E35" s="5">
        <v>466522337816</v>
      </c>
      <c r="F35" s="5"/>
      <c r="G35" s="5">
        <v>388521679259.69098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17978253</v>
      </c>
      <c r="R35" s="5"/>
      <c r="S35" s="5">
        <v>23000</v>
      </c>
      <c r="T35" s="5"/>
      <c r="U35" s="5">
        <v>466522337816</v>
      </c>
      <c r="V35" s="5"/>
      <c r="W35" s="5">
        <v>411039495076.95001</v>
      </c>
      <c r="Y35" s="7">
        <v>8.3066535041892466E-3</v>
      </c>
    </row>
    <row r="36" spans="1:25">
      <c r="A36" s="4" t="s">
        <v>43</v>
      </c>
      <c r="C36" s="5">
        <v>1800000</v>
      </c>
      <c r="D36" s="5"/>
      <c r="E36" s="5">
        <v>8739728471</v>
      </c>
      <c r="F36" s="5"/>
      <c r="G36" s="5">
        <v>8892771300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1800000</v>
      </c>
      <c r="R36" s="5"/>
      <c r="S36" s="5">
        <v>5360</v>
      </c>
      <c r="T36" s="5"/>
      <c r="U36" s="5">
        <v>8739728471</v>
      </c>
      <c r="V36" s="5"/>
      <c r="W36" s="5">
        <v>9590594400</v>
      </c>
      <c r="Y36" s="7">
        <v>1.9381530372185687E-4</v>
      </c>
    </row>
    <row r="37" spans="1:25">
      <c r="A37" s="4" t="s">
        <v>44</v>
      </c>
      <c r="C37" s="5">
        <v>8277</v>
      </c>
      <c r="D37" s="5"/>
      <c r="E37" s="5">
        <v>36452592</v>
      </c>
      <c r="F37" s="5"/>
      <c r="G37" s="5">
        <v>39057138.031949997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8277</v>
      </c>
      <c r="R37" s="5"/>
      <c r="S37" s="5">
        <v>5560</v>
      </c>
      <c r="T37" s="5"/>
      <c r="U37" s="5">
        <v>36452592</v>
      </c>
      <c r="V37" s="5"/>
      <c r="W37" s="5">
        <v>45746300.285999998</v>
      </c>
      <c r="Y37" s="7">
        <v>9.2448212428651531E-7</v>
      </c>
    </row>
    <row r="38" spans="1:25">
      <c r="A38" s="4" t="s">
        <v>45</v>
      </c>
      <c r="C38" s="5">
        <v>3213381</v>
      </c>
      <c r="D38" s="5"/>
      <c r="E38" s="5">
        <v>155599301847</v>
      </c>
      <c r="F38" s="5"/>
      <c r="G38" s="5">
        <v>197405353472.48999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3213381</v>
      </c>
      <c r="R38" s="5"/>
      <c r="S38" s="5">
        <v>62950</v>
      </c>
      <c r="T38" s="5"/>
      <c r="U38" s="5">
        <v>155599301847</v>
      </c>
      <c r="V38" s="5"/>
      <c r="W38" s="5">
        <v>201078754062.99701</v>
      </c>
      <c r="Y38" s="7">
        <v>4.0635791865759989E-3</v>
      </c>
    </row>
    <row r="39" spans="1:25">
      <c r="A39" s="4" t="s">
        <v>46</v>
      </c>
      <c r="C39" s="5">
        <v>27217824</v>
      </c>
      <c r="D39" s="5"/>
      <c r="E39" s="5">
        <v>326057659157</v>
      </c>
      <c r="F39" s="5"/>
      <c r="G39" s="5">
        <v>668280185295.83997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27217824</v>
      </c>
      <c r="R39" s="5"/>
      <c r="S39" s="5">
        <v>27050</v>
      </c>
      <c r="T39" s="5"/>
      <c r="U39" s="5">
        <v>326057659157</v>
      </c>
      <c r="V39" s="5"/>
      <c r="W39" s="5">
        <v>731861498471.76001</v>
      </c>
      <c r="Y39" s="7">
        <v>1.4790111299945858E-2</v>
      </c>
    </row>
    <row r="40" spans="1:25">
      <c r="A40" s="4" t="s">
        <v>47</v>
      </c>
      <c r="C40" s="5">
        <v>885000</v>
      </c>
      <c r="D40" s="5"/>
      <c r="E40" s="5">
        <v>6024350145</v>
      </c>
      <c r="F40" s="5"/>
      <c r="G40" s="5">
        <v>6070166325</v>
      </c>
      <c r="H40" s="5"/>
      <c r="I40" s="5">
        <v>0</v>
      </c>
      <c r="J40" s="5"/>
      <c r="K40" s="5">
        <v>0</v>
      </c>
      <c r="L40" s="5"/>
      <c r="M40" s="5">
        <v>-885000</v>
      </c>
      <c r="N40" s="5"/>
      <c r="O40" s="5">
        <v>7130246154</v>
      </c>
      <c r="P40" s="5"/>
      <c r="Q40" s="5">
        <v>0</v>
      </c>
      <c r="R40" s="5"/>
      <c r="S40" s="5">
        <v>0</v>
      </c>
      <c r="T40" s="5"/>
      <c r="U40" s="5">
        <v>0</v>
      </c>
      <c r="V40" s="5"/>
      <c r="W40" s="5">
        <v>0</v>
      </c>
      <c r="Y40" s="7">
        <v>0</v>
      </c>
    </row>
    <row r="41" spans="1:25">
      <c r="A41" s="4" t="s">
        <v>48</v>
      </c>
      <c r="C41" s="5">
        <v>4685772</v>
      </c>
      <c r="D41" s="5"/>
      <c r="E41" s="5">
        <v>264957684097</v>
      </c>
      <c r="F41" s="5"/>
      <c r="G41" s="5">
        <v>380549748344.21997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4685772</v>
      </c>
      <c r="R41" s="5"/>
      <c r="S41" s="5">
        <v>85000</v>
      </c>
      <c r="T41" s="5"/>
      <c r="U41" s="5">
        <v>264957684097</v>
      </c>
      <c r="V41" s="5"/>
      <c r="W41" s="5">
        <v>395920790811</v>
      </c>
      <c r="Y41" s="7">
        <v>8.0011212152639594E-3</v>
      </c>
    </row>
    <row r="42" spans="1:25">
      <c r="A42" s="4" t="s">
        <v>49</v>
      </c>
      <c r="C42" s="5">
        <v>41500000</v>
      </c>
      <c r="D42" s="5"/>
      <c r="E42" s="5">
        <v>201000843112</v>
      </c>
      <c r="F42" s="5"/>
      <c r="G42" s="5">
        <v>199623629925</v>
      </c>
      <c r="H42" s="5"/>
      <c r="I42" s="5">
        <v>20700000</v>
      </c>
      <c r="J42" s="5"/>
      <c r="K42" s="5">
        <v>100258251866</v>
      </c>
      <c r="L42" s="5"/>
      <c r="M42" s="5">
        <v>-62200000</v>
      </c>
      <c r="N42" s="5"/>
      <c r="O42" s="5">
        <v>300985800000</v>
      </c>
      <c r="P42" s="5"/>
      <c r="Q42" s="5">
        <v>0</v>
      </c>
      <c r="R42" s="5"/>
      <c r="S42" s="5">
        <v>0</v>
      </c>
      <c r="T42" s="5"/>
      <c r="U42" s="5">
        <v>0</v>
      </c>
      <c r="V42" s="5"/>
      <c r="W42" s="5">
        <v>0</v>
      </c>
      <c r="Y42" s="7">
        <v>0</v>
      </c>
    </row>
    <row r="43" spans="1:25">
      <c r="A43" s="4" t="s">
        <v>50</v>
      </c>
      <c r="C43" s="5">
        <v>198000000</v>
      </c>
      <c r="D43" s="5"/>
      <c r="E43" s="5">
        <v>299897361696</v>
      </c>
      <c r="F43" s="5"/>
      <c r="G43" s="5">
        <v>297988356600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198000000</v>
      </c>
      <c r="R43" s="5"/>
      <c r="S43" s="5">
        <v>1514</v>
      </c>
      <c r="T43" s="5"/>
      <c r="U43" s="5">
        <v>299897361696</v>
      </c>
      <c r="V43" s="5"/>
      <c r="W43" s="5">
        <v>297988356600</v>
      </c>
      <c r="Y43" s="7">
        <v>6.0220150525817249E-3</v>
      </c>
    </row>
    <row r="44" spans="1:25">
      <c r="A44" s="4" t="s">
        <v>51</v>
      </c>
      <c r="C44" s="5">
        <v>21868021</v>
      </c>
      <c r="D44" s="5"/>
      <c r="E44" s="5">
        <v>339361517999</v>
      </c>
      <c r="F44" s="5"/>
      <c r="G44" s="5">
        <v>259985359049.59799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21868021</v>
      </c>
      <c r="R44" s="5"/>
      <c r="S44" s="5">
        <v>11940</v>
      </c>
      <c r="T44" s="5"/>
      <c r="U44" s="5">
        <v>339361517999</v>
      </c>
      <c r="V44" s="5"/>
      <c r="W44" s="5">
        <v>259550600924.09698</v>
      </c>
      <c r="Y44" s="7">
        <v>5.2452305301634193E-3</v>
      </c>
    </row>
    <row r="45" spans="1:25">
      <c r="A45" s="4" t="s">
        <v>52</v>
      </c>
      <c r="C45" s="5">
        <v>39528085</v>
      </c>
      <c r="D45" s="5"/>
      <c r="E45" s="5">
        <v>803069729624</v>
      </c>
      <c r="F45" s="5"/>
      <c r="G45" s="5">
        <v>756781117143.255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39528085</v>
      </c>
      <c r="R45" s="5"/>
      <c r="S45" s="5">
        <v>19940</v>
      </c>
      <c r="T45" s="5"/>
      <c r="U45" s="5">
        <v>803069729624</v>
      </c>
      <c r="V45" s="5"/>
      <c r="W45" s="5">
        <v>783500284311.34497</v>
      </c>
      <c r="Y45" s="7">
        <v>1.5833674039011026E-2</v>
      </c>
    </row>
    <row r="46" spans="1:25">
      <c r="A46" s="4" t="s">
        <v>53</v>
      </c>
      <c r="C46" s="5">
        <v>9230072</v>
      </c>
      <c r="D46" s="5"/>
      <c r="E46" s="5">
        <v>324183642060</v>
      </c>
      <c r="F46" s="5"/>
      <c r="G46" s="5">
        <v>457840138272.84003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9230072</v>
      </c>
      <c r="R46" s="5"/>
      <c r="S46" s="5">
        <v>52550</v>
      </c>
      <c r="T46" s="5"/>
      <c r="U46" s="5">
        <v>324183642060</v>
      </c>
      <c r="V46" s="5"/>
      <c r="W46" s="5">
        <v>482154293912.58002</v>
      </c>
      <c r="Y46" s="7">
        <v>9.7438049215660856E-3</v>
      </c>
    </row>
    <row r="47" spans="1:25">
      <c r="A47" s="4" t="s">
        <v>54</v>
      </c>
      <c r="C47" s="5">
        <v>7734790</v>
      </c>
      <c r="D47" s="5"/>
      <c r="E47" s="5">
        <v>194529968500</v>
      </c>
      <c r="F47" s="5"/>
      <c r="G47" s="5">
        <v>176457225588.52499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7734790</v>
      </c>
      <c r="R47" s="5"/>
      <c r="S47" s="5">
        <v>26150</v>
      </c>
      <c r="T47" s="5"/>
      <c r="U47" s="5">
        <v>194529968500</v>
      </c>
      <c r="V47" s="5"/>
      <c r="W47" s="5">
        <v>201061283186.92499</v>
      </c>
      <c r="Y47" s="7">
        <v>4.0632261194968418E-3</v>
      </c>
    </row>
    <row r="48" spans="1:25">
      <c r="A48" s="4" t="s">
        <v>55</v>
      </c>
      <c r="C48" s="5">
        <v>12351361</v>
      </c>
      <c r="D48" s="5"/>
      <c r="E48" s="5">
        <v>320748307262</v>
      </c>
      <c r="F48" s="5"/>
      <c r="G48" s="5">
        <v>387735147296.73901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12351361</v>
      </c>
      <c r="R48" s="5"/>
      <c r="S48" s="5">
        <v>33380</v>
      </c>
      <c r="T48" s="5"/>
      <c r="U48" s="5">
        <v>320748307262</v>
      </c>
      <c r="V48" s="5"/>
      <c r="W48" s="5">
        <v>409835314020.42902</v>
      </c>
      <c r="Y48" s="7">
        <v>8.2823183371003618E-3</v>
      </c>
    </row>
    <row r="49" spans="1:25">
      <c r="A49" s="4" t="s">
        <v>56</v>
      </c>
      <c r="C49" s="5">
        <v>20275223</v>
      </c>
      <c r="D49" s="5"/>
      <c r="E49" s="5">
        <v>369897991691</v>
      </c>
      <c r="F49" s="5"/>
      <c r="G49" s="5">
        <v>307962065265.73199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20275223</v>
      </c>
      <c r="R49" s="5"/>
      <c r="S49" s="5">
        <v>16950</v>
      </c>
      <c r="T49" s="5"/>
      <c r="U49" s="5">
        <v>369897991691</v>
      </c>
      <c r="V49" s="5"/>
      <c r="W49" s="5">
        <v>341620222922.39301</v>
      </c>
      <c r="Y49" s="7">
        <v>6.903766805447643E-3</v>
      </c>
    </row>
    <row r="50" spans="1:25">
      <c r="A50" s="4" t="s">
        <v>57</v>
      </c>
      <c r="C50" s="5">
        <v>562040</v>
      </c>
      <c r="D50" s="5"/>
      <c r="E50" s="5">
        <v>10583046579</v>
      </c>
      <c r="F50" s="5"/>
      <c r="G50" s="5">
        <v>12665635191.540001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562040</v>
      </c>
      <c r="R50" s="5"/>
      <c r="S50" s="5">
        <v>25360</v>
      </c>
      <c r="T50" s="5"/>
      <c r="U50" s="5">
        <v>10583046579</v>
      </c>
      <c r="V50" s="5"/>
      <c r="W50" s="5">
        <v>14168527060.32</v>
      </c>
      <c r="Y50" s="7">
        <v>2.8633025868420302E-4</v>
      </c>
    </row>
    <row r="51" spans="1:25">
      <c r="A51" s="4" t="s">
        <v>58</v>
      </c>
      <c r="C51" s="5">
        <v>21407630</v>
      </c>
      <c r="D51" s="5"/>
      <c r="E51" s="5">
        <v>494723995527</v>
      </c>
      <c r="F51" s="5"/>
      <c r="G51" s="5">
        <v>441565282981.125</v>
      </c>
      <c r="H51" s="5"/>
      <c r="I51" s="5">
        <v>0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21407630</v>
      </c>
      <c r="R51" s="5"/>
      <c r="S51" s="5">
        <v>22450</v>
      </c>
      <c r="T51" s="5"/>
      <c r="U51" s="5">
        <v>494723995527</v>
      </c>
      <c r="V51" s="5"/>
      <c r="W51" s="5">
        <v>477741715803.67499</v>
      </c>
      <c r="Y51" s="7">
        <v>9.6546315991728627E-3</v>
      </c>
    </row>
    <row r="52" spans="1:25">
      <c r="A52" s="4" t="s">
        <v>59</v>
      </c>
      <c r="C52" s="5">
        <v>12200000</v>
      </c>
      <c r="D52" s="5"/>
      <c r="E52" s="5">
        <v>155350493142</v>
      </c>
      <c r="F52" s="5"/>
      <c r="G52" s="5">
        <v>204468132600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12200000</v>
      </c>
      <c r="R52" s="5"/>
      <c r="S52" s="5">
        <v>19200</v>
      </c>
      <c r="T52" s="5"/>
      <c r="U52" s="5">
        <v>155350493142</v>
      </c>
      <c r="V52" s="5"/>
      <c r="W52" s="5">
        <v>232846272000</v>
      </c>
      <c r="Y52" s="7">
        <v>4.7055655828988135E-3</v>
      </c>
    </row>
    <row r="53" spans="1:25">
      <c r="A53" s="4" t="s">
        <v>60</v>
      </c>
      <c r="C53" s="5">
        <v>51632000</v>
      </c>
      <c r="D53" s="5"/>
      <c r="E53" s="5">
        <v>114507299262</v>
      </c>
      <c r="F53" s="5"/>
      <c r="G53" s="5">
        <v>124719238728</v>
      </c>
      <c r="H53" s="5"/>
      <c r="I53" s="5">
        <v>0</v>
      </c>
      <c r="J53" s="5"/>
      <c r="K53" s="5">
        <v>0</v>
      </c>
      <c r="L53" s="5"/>
      <c r="M53" s="5">
        <v>0</v>
      </c>
      <c r="N53" s="5"/>
      <c r="O53" s="5">
        <v>0</v>
      </c>
      <c r="P53" s="5"/>
      <c r="Q53" s="5">
        <v>51632000</v>
      </c>
      <c r="R53" s="5"/>
      <c r="S53" s="5">
        <v>2585</v>
      </c>
      <c r="T53" s="5"/>
      <c r="U53" s="5">
        <v>114507299262</v>
      </c>
      <c r="V53" s="5"/>
      <c r="W53" s="5">
        <v>132674581116</v>
      </c>
      <c r="Y53" s="7">
        <v>2.6812065199178559E-3</v>
      </c>
    </row>
    <row r="54" spans="1:25">
      <c r="A54" s="4" t="s">
        <v>61</v>
      </c>
      <c r="C54" s="5">
        <v>8701744</v>
      </c>
      <c r="D54" s="5"/>
      <c r="E54" s="5">
        <v>201118405949</v>
      </c>
      <c r="F54" s="5"/>
      <c r="G54" s="5">
        <v>212962227503.18399</v>
      </c>
      <c r="H54" s="5"/>
      <c r="I54" s="5">
        <v>17403488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26105232</v>
      </c>
      <c r="R54" s="5"/>
      <c r="S54" s="5">
        <v>9130</v>
      </c>
      <c r="T54" s="5"/>
      <c r="U54" s="5">
        <v>201118405949</v>
      </c>
      <c r="V54" s="5"/>
      <c r="W54" s="5">
        <v>236922640589.448</v>
      </c>
      <c r="Y54" s="7">
        <v>4.7879444828183119E-3</v>
      </c>
    </row>
    <row r="55" spans="1:25">
      <c r="A55" s="4" t="s">
        <v>62</v>
      </c>
      <c r="C55" s="5">
        <v>9426854</v>
      </c>
      <c r="D55" s="5"/>
      <c r="E55" s="5">
        <v>209720456097</v>
      </c>
      <c r="F55" s="5"/>
      <c r="G55" s="5">
        <v>776367815519.29504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9426854</v>
      </c>
      <c r="R55" s="5"/>
      <c r="S55" s="5">
        <v>88200</v>
      </c>
      <c r="T55" s="5"/>
      <c r="U55" s="5">
        <v>209720456097</v>
      </c>
      <c r="V55" s="5"/>
      <c r="W55" s="5">
        <v>826501404089.33997</v>
      </c>
      <c r="Y55" s="7">
        <v>1.670267910194561E-2</v>
      </c>
    </row>
    <row r="56" spans="1:25">
      <c r="A56" s="4" t="s">
        <v>63</v>
      </c>
      <c r="C56" s="5">
        <v>1117995488</v>
      </c>
      <c r="D56" s="5"/>
      <c r="E56" s="5">
        <v>1332354790990</v>
      </c>
      <c r="F56" s="5"/>
      <c r="G56" s="5">
        <v>1319164633422.6799</v>
      </c>
      <c r="H56" s="5"/>
      <c r="I56" s="5">
        <v>0</v>
      </c>
      <c r="J56" s="5"/>
      <c r="K56" s="5">
        <v>0</v>
      </c>
      <c r="L56" s="5"/>
      <c r="M56" s="5">
        <v>-3542512</v>
      </c>
      <c r="N56" s="5"/>
      <c r="O56" s="5">
        <v>4477704128</v>
      </c>
      <c r="P56" s="5"/>
      <c r="Q56" s="5">
        <v>988708976</v>
      </c>
      <c r="R56" s="5"/>
      <c r="S56" s="5">
        <v>1279</v>
      </c>
      <c r="T56" s="5"/>
      <c r="U56" s="5">
        <v>1178279478946</v>
      </c>
      <c r="V56" s="5"/>
      <c r="W56" s="5">
        <v>1257034655561.1899</v>
      </c>
      <c r="Y56" s="7">
        <v>2.540327985890966E-2</v>
      </c>
    </row>
    <row r="57" spans="1:25">
      <c r="A57" s="4" t="s">
        <v>64</v>
      </c>
      <c r="C57" s="5">
        <v>58658759</v>
      </c>
      <c r="D57" s="5"/>
      <c r="E57" s="5">
        <v>713897858639</v>
      </c>
      <c r="F57" s="5"/>
      <c r="G57" s="5">
        <v>874646090759.25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58658759</v>
      </c>
      <c r="R57" s="5"/>
      <c r="S57" s="5">
        <v>17200</v>
      </c>
      <c r="T57" s="5"/>
      <c r="U57" s="5">
        <v>713897858639</v>
      </c>
      <c r="V57" s="5"/>
      <c r="W57" s="5">
        <v>1002927517403.9399</v>
      </c>
      <c r="Y57" s="7">
        <v>2.02680556897133E-2</v>
      </c>
    </row>
    <row r="58" spans="1:25">
      <c r="A58" s="4" t="s">
        <v>65</v>
      </c>
      <c r="C58" s="5">
        <v>42586534</v>
      </c>
      <c r="D58" s="5"/>
      <c r="E58" s="5">
        <v>1132673191260</v>
      </c>
      <c r="F58" s="5"/>
      <c r="G58" s="5">
        <v>1235704476941.6101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42586534</v>
      </c>
      <c r="R58" s="5"/>
      <c r="S58" s="5">
        <v>31430</v>
      </c>
      <c r="T58" s="5"/>
      <c r="U58" s="5">
        <v>1132673191260</v>
      </c>
      <c r="V58" s="5"/>
      <c r="W58" s="5">
        <v>1330530719776.46</v>
      </c>
      <c r="Y58" s="7">
        <v>2.6888554015456582E-2</v>
      </c>
    </row>
    <row r="59" spans="1:25">
      <c r="A59" s="4" t="s">
        <v>66</v>
      </c>
      <c r="C59" s="5">
        <v>23118673</v>
      </c>
      <c r="D59" s="5"/>
      <c r="E59" s="5">
        <v>50146895565</v>
      </c>
      <c r="F59" s="5"/>
      <c r="G59" s="5">
        <v>52626757691.038498</v>
      </c>
      <c r="H59" s="5"/>
      <c r="I59" s="5"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23118673</v>
      </c>
      <c r="R59" s="5"/>
      <c r="S59" s="5">
        <v>2459</v>
      </c>
      <c r="T59" s="5"/>
      <c r="U59" s="5">
        <v>50146895565</v>
      </c>
      <c r="V59" s="5"/>
      <c r="W59" s="5">
        <v>56510566446.403397</v>
      </c>
      <c r="Y59" s="7">
        <v>1.1420160359720611E-3</v>
      </c>
    </row>
    <row r="60" spans="1:25">
      <c r="A60" s="4" t="s">
        <v>67</v>
      </c>
      <c r="C60" s="5">
        <v>38825475</v>
      </c>
      <c r="D60" s="5"/>
      <c r="E60" s="5">
        <v>512745917559</v>
      </c>
      <c r="F60" s="5"/>
      <c r="G60" s="5">
        <v>627160030635.93799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38825475</v>
      </c>
      <c r="R60" s="5"/>
      <c r="S60" s="5">
        <v>19920</v>
      </c>
      <c r="T60" s="5"/>
      <c r="U60" s="5">
        <v>512745917559</v>
      </c>
      <c r="V60" s="5"/>
      <c r="W60" s="5">
        <v>768801711401.09998</v>
      </c>
      <c r="Y60" s="7">
        <v>1.553663214003582E-2</v>
      </c>
    </row>
    <row r="61" spans="1:25">
      <c r="A61" s="4" t="s">
        <v>68</v>
      </c>
      <c r="C61" s="5">
        <v>24833538</v>
      </c>
      <c r="D61" s="5"/>
      <c r="E61" s="5">
        <v>594672035973</v>
      </c>
      <c r="F61" s="5"/>
      <c r="G61" s="5">
        <v>496677862391.86798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24833538</v>
      </c>
      <c r="R61" s="5"/>
      <c r="S61" s="5">
        <v>21730</v>
      </c>
      <c r="T61" s="5"/>
      <c r="U61" s="5">
        <v>594672035973</v>
      </c>
      <c r="V61" s="5"/>
      <c r="W61" s="5">
        <v>536421965694.59698</v>
      </c>
      <c r="Y61" s="7">
        <v>1.0840494537457845E-2</v>
      </c>
    </row>
    <row r="62" spans="1:25">
      <c r="A62" s="4" t="s">
        <v>69</v>
      </c>
      <c r="C62" s="5">
        <v>95727018</v>
      </c>
      <c r="D62" s="5"/>
      <c r="E62" s="5">
        <v>538132798961</v>
      </c>
      <c r="F62" s="5"/>
      <c r="G62" s="5">
        <v>732712305270.32996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95727018</v>
      </c>
      <c r="R62" s="5"/>
      <c r="S62" s="5">
        <v>8950</v>
      </c>
      <c r="T62" s="5"/>
      <c r="U62" s="5">
        <v>538132798961</v>
      </c>
      <c r="V62" s="5"/>
      <c r="W62" s="5">
        <v>851659108073.95496</v>
      </c>
      <c r="Y62" s="7">
        <v>1.7211088470057635E-2</v>
      </c>
    </row>
    <row r="63" spans="1:25">
      <c r="A63" s="4" t="s">
        <v>70</v>
      </c>
      <c r="C63" s="5">
        <v>19795376</v>
      </c>
      <c r="D63" s="5"/>
      <c r="E63" s="5">
        <v>235569285929</v>
      </c>
      <c r="F63" s="5"/>
      <c r="G63" s="5">
        <v>200908229765.68799</v>
      </c>
      <c r="H63" s="5"/>
      <c r="I63" s="5">
        <v>0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v>19795376</v>
      </c>
      <c r="R63" s="5"/>
      <c r="S63" s="5">
        <v>10910</v>
      </c>
      <c r="T63" s="5"/>
      <c r="U63" s="5">
        <v>235569285929</v>
      </c>
      <c r="V63" s="5"/>
      <c r="W63" s="5">
        <v>214682545224.64801</v>
      </c>
      <c r="Y63" s="7">
        <v>4.3384967574581646E-3</v>
      </c>
    </row>
    <row r="64" spans="1:25">
      <c r="A64" s="4" t="s">
        <v>71</v>
      </c>
      <c r="C64" s="5">
        <v>41604664</v>
      </c>
      <c r="D64" s="5"/>
      <c r="E64" s="5">
        <v>195634173884</v>
      </c>
      <c r="F64" s="5"/>
      <c r="G64" s="5">
        <v>191069877071.30399</v>
      </c>
      <c r="H64" s="5"/>
      <c r="I64" s="5">
        <v>0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5">
        <v>41604664</v>
      </c>
      <c r="R64" s="5"/>
      <c r="S64" s="5">
        <v>5370</v>
      </c>
      <c r="T64" s="5"/>
      <c r="U64" s="5">
        <v>195634173884</v>
      </c>
      <c r="V64" s="5"/>
      <c r="W64" s="5">
        <v>222087714258.20401</v>
      </c>
      <c r="Y64" s="7">
        <v>4.4881470320386786E-3</v>
      </c>
    </row>
    <row r="65" spans="1:25">
      <c r="A65" s="4" t="s">
        <v>72</v>
      </c>
      <c r="C65" s="5">
        <v>67789828</v>
      </c>
      <c r="D65" s="5"/>
      <c r="E65" s="5">
        <v>1018921189947</v>
      </c>
      <c r="F65" s="5"/>
      <c r="G65" s="5">
        <v>1031013121408.02</v>
      </c>
      <c r="H65" s="5"/>
      <c r="I65" s="5">
        <v>0</v>
      </c>
      <c r="J65" s="5"/>
      <c r="K65" s="5">
        <v>0</v>
      </c>
      <c r="L65" s="5"/>
      <c r="M65" s="5">
        <v>0</v>
      </c>
      <c r="N65" s="5"/>
      <c r="O65" s="5">
        <v>0</v>
      </c>
      <c r="P65" s="5"/>
      <c r="Q65" s="5">
        <v>67789828</v>
      </c>
      <c r="R65" s="5"/>
      <c r="S65" s="5">
        <v>18000</v>
      </c>
      <c r="T65" s="5"/>
      <c r="U65" s="5">
        <v>1018921189947</v>
      </c>
      <c r="V65" s="5"/>
      <c r="W65" s="5">
        <v>1212956613421.2</v>
      </c>
      <c r="Y65" s="7">
        <v>2.4512511386329174E-2</v>
      </c>
    </row>
    <row r="66" spans="1:25">
      <c r="A66" s="4" t="s">
        <v>73</v>
      </c>
      <c r="C66" s="5">
        <v>150297857</v>
      </c>
      <c r="D66" s="5"/>
      <c r="E66" s="5">
        <v>3282430883678</v>
      </c>
      <c r="F66" s="5"/>
      <c r="G66" s="5">
        <v>3079207881715.02</v>
      </c>
      <c r="H66" s="5"/>
      <c r="I66" s="5">
        <v>8700000</v>
      </c>
      <c r="J66" s="5"/>
      <c r="K66" s="5">
        <v>199860558336</v>
      </c>
      <c r="L66" s="5"/>
      <c r="M66" s="5">
        <v>0</v>
      </c>
      <c r="N66" s="5"/>
      <c r="O66" s="5">
        <v>0</v>
      </c>
      <c r="P66" s="5"/>
      <c r="Q66" s="5">
        <v>158997857</v>
      </c>
      <c r="R66" s="5"/>
      <c r="S66" s="5">
        <v>23900</v>
      </c>
      <c r="T66" s="5"/>
      <c r="U66" s="5">
        <v>3482291442014</v>
      </c>
      <c r="V66" s="5"/>
      <c r="W66" s="5">
        <v>3777438492045.3101</v>
      </c>
      <c r="Y66" s="7">
        <v>7.6337853327046637E-2</v>
      </c>
    </row>
    <row r="67" spans="1:25">
      <c r="A67" s="4" t="s">
        <v>74</v>
      </c>
      <c r="C67" s="5">
        <v>33601135</v>
      </c>
      <c r="D67" s="5"/>
      <c r="E67" s="5">
        <v>489250165140</v>
      </c>
      <c r="F67" s="5"/>
      <c r="G67" s="5">
        <v>847388653220.047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33601135</v>
      </c>
      <c r="R67" s="5"/>
      <c r="S67" s="5">
        <v>27680</v>
      </c>
      <c r="T67" s="5"/>
      <c r="U67" s="5">
        <v>489250165140</v>
      </c>
      <c r="V67" s="5"/>
      <c r="W67" s="5">
        <v>924545444270.04004</v>
      </c>
      <c r="Y67" s="7">
        <v>1.8684040697817116E-2</v>
      </c>
    </row>
    <row r="68" spans="1:25">
      <c r="A68" s="4" t="s">
        <v>75</v>
      </c>
      <c r="C68" s="5">
        <v>7919103</v>
      </c>
      <c r="D68" s="5"/>
      <c r="E68" s="5">
        <v>222853739093</v>
      </c>
      <c r="F68" s="5"/>
      <c r="G68" s="5">
        <v>340463322581.737</v>
      </c>
      <c r="H68" s="5"/>
      <c r="I68" s="5">
        <v>0</v>
      </c>
      <c r="J68" s="5"/>
      <c r="K68" s="5">
        <v>0</v>
      </c>
      <c r="L68" s="5"/>
      <c r="M68" s="5">
        <v>0</v>
      </c>
      <c r="N68" s="5"/>
      <c r="O68" s="5">
        <v>0</v>
      </c>
      <c r="P68" s="5"/>
      <c r="Q68" s="5">
        <v>7919103</v>
      </c>
      <c r="R68" s="5"/>
      <c r="S68" s="5">
        <v>47820</v>
      </c>
      <c r="T68" s="5"/>
      <c r="U68" s="5">
        <v>222853739093</v>
      </c>
      <c r="V68" s="5"/>
      <c r="W68" s="5">
        <v>376438291002.513</v>
      </c>
      <c r="Y68" s="7">
        <v>7.6074014456485404E-3</v>
      </c>
    </row>
    <row r="69" spans="1:25">
      <c r="A69" s="4" t="s">
        <v>76</v>
      </c>
      <c r="C69" s="5">
        <v>1412937</v>
      </c>
      <c r="D69" s="5"/>
      <c r="E69" s="5">
        <v>161891329103</v>
      </c>
      <c r="F69" s="5"/>
      <c r="G69" s="5">
        <v>199302810526.215</v>
      </c>
      <c r="H69" s="5"/>
      <c r="I69" s="5"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1412937</v>
      </c>
      <c r="R69" s="5"/>
      <c r="S69" s="5">
        <v>147050</v>
      </c>
      <c r="T69" s="5"/>
      <c r="U69" s="5">
        <v>161891329103</v>
      </c>
      <c r="V69" s="5"/>
      <c r="W69" s="5">
        <v>206536140154.19299</v>
      </c>
      <c r="Y69" s="7">
        <v>4.17386692252619E-3</v>
      </c>
    </row>
    <row r="70" spans="1:25">
      <c r="A70" s="4" t="s">
        <v>77</v>
      </c>
      <c r="C70" s="5">
        <v>12280000</v>
      </c>
      <c r="D70" s="5"/>
      <c r="E70" s="5">
        <v>176582519531</v>
      </c>
      <c r="F70" s="5"/>
      <c r="G70" s="5">
        <v>165037747680</v>
      </c>
      <c r="H70" s="5"/>
      <c r="I70" s="5"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5">
        <v>12280000</v>
      </c>
      <c r="R70" s="5"/>
      <c r="S70" s="5">
        <v>14750</v>
      </c>
      <c r="T70" s="5"/>
      <c r="U70" s="5">
        <v>176582519531</v>
      </c>
      <c r="V70" s="5"/>
      <c r="W70" s="5">
        <v>180052276500</v>
      </c>
      <c r="Y70" s="7">
        <v>3.6386573344879703E-3</v>
      </c>
    </row>
    <row r="71" spans="1:25">
      <c r="A71" s="4" t="s">
        <v>78</v>
      </c>
      <c r="C71" s="5">
        <v>2000000</v>
      </c>
      <c r="D71" s="5"/>
      <c r="E71" s="5">
        <v>33430995200</v>
      </c>
      <c r="F71" s="5"/>
      <c r="G71" s="5">
        <v>30338406000</v>
      </c>
      <c r="H71" s="5"/>
      <c r="I71" s="5">
        <v>0</v>
      </c>
      <c r="J71" s="5"/>
      <c r="K71" s="5">
        <v>0</v>
      </c>
      <c r="L71" s="5"/>
      <c r="M71" s="5">
        <v>0</v>
      </c>
      <c r="N71" s="5"/>
      <c r="O71" s="5">
        <v>0</v>
      </c>
      <c r="P71" s="5"/>
      <c r="Q71" s="5">
        <v>2000000</v>
      </c>
      <c r="R71" s="5"/>
      <c r="S71" s="5">
        <v>17950</v>
      </c>
      <c r="T71" s="5"/>
      <c r="U71" s="5">
        <v>33430995200</v>
      </c>
      <c r="V71" s="5"/>
      <c r="W71" s="5">
        <v>35686395000</v>
      </c>
      <c r="Y71" s="7">
        <v>7.2118256670964569E-4</v>
      </c>
    </row>
    <row r="72" spans="1:25">
      <c r="A72" s="4" t="s">
        <v>79</v>
      </c>
      <c r="C72" s="5">
        <v>1436592</v>
      </c>
      <c r="D72" s="5"/>
      <c r="E72" s="5">
        <v>47856099115</v>
      </c>
      <c r="F72" s="5"/>
      <c r="G72" s="5">
        <v>42327232388.064003</v>
      </c>
      <c r="H72" s="5"/>
      <c r="I72" s="5"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5">
        <v>1436592</v>
      </c>
      <c r="R72" s="5"/>
      <c r="S72" s="5">
        <v>33750</v>
      </c>
      <c r="T72" s="5"/>
      <c r="U72" s="5">
        <v>47856099115</v>
      </c>
      <c r="V72" s="5"/>
      <c r="W72" s="5">
        <v>48196494369</v>
      </c>
      <c r="Y72" s="7">
        <v>9.7399783630266958E-4</v>
      </c>
    </row>
    <row r="73" spans="1:25">
      <c r="A73" s="4" t="s">
        <v>80</v>
      </c>
      <c r="C73" s="5">
        <v>23931253</v>
      </c>
      <c r="D73" s="5"/>
      <c r="E73" s="5">
        <v>497219031333</v>
      </c>
      <c r="F73" s="5"/>
      <c r="G73" s="5">
        <v>700344098594.49597</v>
      </c>
      <c r="H73" s="5"/>
      <c r="I73" s="5"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23931253</v>
      </c>
      <c r="R73" s="5"/>
      <c r="S73" s="5">
        <v>32300</v>
      </c>
      <c r="T73" s="5"/>
      <c r="U73" s="5">
        <v>497219031333</v>
      </c>
      <c r="V73" s="5"/>
      <c r="W73" s="5">
        <v>768380244042.19495</v>
      </c>
      <c r="Y73" s="7">
        <v>1.5528114750938952E-2</v>
      </c>
    </row>
    <row r="74" spans="1:25">
      <c r="A74" s="4" t="s">
        <v>81</v>
      </c>
      <c r="C74" s="5">
        <v>3290542</v>
      </c>
      <c r="D74" s="5"/>
      <c r="E74" s="5">
        <v>60759810942</v>
      </c>
      <c r="F74" s="5"/>
      <c r="G74" s="5">
        <v>78503118602.399994</v>
      </c>
      <c r="H74" s="5"/>
      <c r="I74" s="5">
        <v>10000000</v>
      </c>
      <c r="J74" s="5"/>
      <c r="K74" s="5">
        <v>252655678400</v>
      </c>
      <c r="L74" s="5"/>
      <c r="M74" s="5">
        <v>0</v>
      </c>
      <c r="N74" s="5"/>
      <c r="O74" s="5">
        <v>0</v>
      </c>
      <c r="P74" s="5"/>
      <c r="Q74" s="5">
        <v>13290542</v>
      </c>
      <c r="R74" s="5"/>
      <c r="S74" s="5">
        <v>25160</v>
      </c>
      <c r="T74" s="5"/>
      <c r="U74" s="5">
        <v>313415489342</v>
      </c>
      <c r="V74" s="5"/>
      <c r="W74" s="5">
        <v>332400416001.51599</v>
      </c>
      <c r="Y74" s="7">
        <v>6.7174447065142693E-3</v>
      </c>
    </row>
    <row r="75" spans="1:25">
      <c r="A75" s="4" t="s">
        <v>82</v>
      </c>
      <c r="C75" s="5">
        <v>37482272</v>
      </c>
      <c r="D75" s="5"/>
      <c r="E75" s="5">
        <v>632038699074</v>
      </c>
      <c r="F75" s="5"/>
      <c r="G75" s="5">
        <v>929618349415.92004</v>
      </c>
      <c r="H75" s="5"/>
      <c r="I75" s="5">
        <v>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37482272</v>
      </c>
      <c r="R75" s="5"/>
      <c r="S75" s="5">
        <v>25200</v>
      </c>
      <c r="T75" s="5"/>
      <c r="U75" s="5">
        <v>632038699074</v>
      </c>
      <c r="V75" s="5"/>
      <c r="W75" s="5">
        <v>938933162536.31995</v>
      </c>
      <c r="Y75" s="7">
        <v>1.8974800568304761E-2</v>
      </c>
    </row>
    <row r="76" spans="1:25">
      <c r="A76" s="4" t="s">
        <v>83</v>
      </c>
      <c r="C76" s="5">
        <v>70913</v>
      </c>
      <c r="D76" s="5"/>
      <c r="E76" s="5">
        <v>229997637460</v>
      </c>
      <c r="F76" s="5"/>
      <c r="G76" s="5">
        <v>228255209733.64001</v>
      </c>
      <c r="H76" s="5"/>
      <c r="I76" s="5">
        <v>207421</v>
      </c>
      <c r="J76" s="5"/>
      <c r="K76" s="5">
        <v>675000140483</v>
      </c>
      <c r="L76" s="5"/>
      <c r="M76" s="5">
        <v>0</v>
      </c>
      <c r="N76" s="5"/>
      <c r="O76" s="5">
        <v>0</v>
      </c>
      <c r="P76" s="5"/>
      <c r="Q76" s="5">
        <v>278334</v>
      </c>
      <c r="R76" s="5"/>
      <c r="S76" s="5">
        <v>3235000</v>
      </c>
      <c r="T76" s="5"/>
      <c r="U76" s="5">
        <v>904997777943</v>
      </c>
      <c r="V76" s="5"/>
      <c r="W76" s="5">
        <v>898249504824</v>
      </c>
      <c r="Y76" s="7">
        <v>1.8152628850144167E-2</v>
      </c>
    </row>
    <row r="77" spans="1:25">
      <c r="A77" s="4" t="s">
        <v>84</v>
      </c>
      <c r="C77" s="5">
        <v>14837776</v>
      </c>
      <c r="D77" s="5"/>
      <c r="E77" s="5">
        <v>70263741600</v>
      </c>
      <c r="F77" s="5"/>
      <c r="G77" s="5">
        <v>103910165735.076</v>
      </c>
      <c r="H77" s="5"/>
      <c r="I77" s="5">
        <v>62200000</v>
      </c>
      <c r="J77" s="5"/>
      <c r="K77" s="5">
        <v>300985800000</v>
      </c>
      <c r="L77" s="5"/>
      <c r="M77" s="5">
        <v>-2000000</v>
      </c>
      <c r="N77" s="5"/>
      <c r="O77" s="5">
        <v>14628289622</v>
      </c>
      <c r="P77" s="5"/>
      <c r="Q77" s="5">
        <v>75037776</v>
      </c>
      <c r="R77" s="5"/>
      <c r="S77" s="5">
        <v>6510</v>
      </c>
      <c r="T77" s="5"/>
      <c r="U77" s="5">
        <v>361778615321</v>
      </c>
      <c r="V77" s="5"/>
      <c r="W77" s="5">
        <v>485589371025.52802</v>
      </c>
      <c r="Y77" s="7">
        <v>9.8132240301412564E-3</v>
      </c>
    </row>
    <row r="78" spans="1:25">
      <c r="A78" s="4" t="s">
        <v>85</v>
      </c>
      <c r="C78" s="5">
        <v>20795948</v>
      </c>
      <c r="D78" s="5"/>
      <c r="E78" s="5">
        <v>1066117095220</v>
      </c>
      <c r="F78" s="5"/>
      <c r="G78" s="5">
        <v>851695138907.28003</v>
      </c>
      <c r="H78" s="5"/>
      <c r="I78" s="5">
        <v>0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v>20795948</v>
      </c>
      <c r="R78" s="5"/>
      <c r="S78" s="5">
        <v>45600</v>
      </c>
      <c r="T78" s="5"/>
      <c r="U78" s="5">
        <v>1066117095220</v>
      </c>
      <c r="V78" s="5"/>
      <c r="W78" s="5">
        <v>942652872188.64001</v>
      </c>
      <c r="Y78" s="7">
        <v>1.9049971785640524E-2</v>
      </c>
    </row>
    <row r="79" spans="1:25">
      <c r="A79" s="4" t="s">
        <v>86</v>
      </c>
      <c r="C79" s="5">
        <v>43855258</v>
      </c>
      <c r="D79" s="5"/>
      <c r="E79" s="5">
        <v>1022998914547</v>
      </c>
      <c r="F79" s="5"/>
      <c r="G79" s="5">
        <v>806058962283.50098</v>
      </c>
      <c r="H79" s="5"/>
      <c r="I79" s="5">
        <v>0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v>43855258</v>
      </c>
      <c r="R79" s="5"/>
      <c r="S79" s="5">
        <v>19750</v>
      </c>
      <c r="T79" s="5"/>
      <c r="U79" s="5">
        <v>1022998914547</v>
      </c>
      <c r="V79" s="5"/>
      <c r="W79" s="5">
        <v>860987804494.27502</v>
      </c>
      <c r="Y79" s="7">
        <v>1.7399611105321337E-2</v>
      </c>
    </row>
    <row r="80" spans="1:25">
      <c r="A80" s="4" t="s">
        <v>87</v>
      </c>
      <c r="C80" s="5">
        <v>40799164</v>
      </c>
      <c r="D80" s="5"/>
      <c r="E80" s="5">
        <v>123319627101</v>
      </c>
      <c r="F80" s="5"/>
      <c r="G80" s="5">
        <v>141744649364.82901</v>
      </c>
      <c r="H80" s="5"/>
      <c r="I80" s="5">
        <v>0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5">
        <v>40799164</v>
      </c>
      <c r="R80" s="5"/>
      <c r="S80" s="5">
        <v>3598</v>
      </c>
      <c r="T80" s="5"/>
      <c r="U80" s="5">
        <v>123319627101</v>
      </c>
      <c r="V80" s="5"/>
      <c r="W80" s="5">
        <v>145921959489.172</v>
      </c>
      <c r="Y80" s="7">
        <v>2.9489213826081901E-3</v>
      </c>
    </row>
    <row r="81" spans="1:25">
      <c r="A81" s="4" t="s">
        <v>88</v>
      </c>
      <c r="C81" s="5">
        <v>211400000</v>
      </c>
      <c r="D81" s="5"/>
      <c r="E81" s="5">
        <v>702923033440</v>
      </c>
      <c r="F81" s="5"/>
      <c r="G81" s="5">
        <v>640723476330</v>
      </c>
      <c r="H81" s="5"/>
      <c r="I81" s="5">
        <v>0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5">
        <v>211400000</v>
      </c>
      <c r="R81" s="5"/>
      <c r="S81" s="5">
        <v>3557</v>
      </c>
      <c r="T81" s="5"/>
      <c r="U81" s="5">
        <v>702923033440</v>
      </c>
      <c r="V81" s="5"/>
      <c r="W81" s="5">
        <v>747475698690</v>
      </c>
      <c r="Y81" s="7">
        <v>1.5105657013949994E-2</v>
      </c>
    </row>
    <row r="82" spans="1:25">
      <c r="A82" s="4" t="s">
        <v>89</v>
      </c>
      <c r="C82" s="5">
        <v>57440180</v>
      </c>
      <c r="D82" s="5"/>
      <c r="E82" s="5">
        <v>749626612942</v>
      </c>
      <c r="F82" s="5"/>
      <c r="G82" s="5">
        <v>855334195716.42004</v>
      </c>
      <c r="H82" s="5"/>
      <c r="I82" s="5">
        <v>0</v>
      </c>
      <c r="J82" s="5"/>
      <c r="K82" s="5">
        <v>0</v>
      </c>
      <c r="L82" s="5"/>
      <c r="M82" s="5">
        <v>0</v>
      </c>
      <c r="N82" s="5"/>
      <c r="O82" s="5">
        <v>0</v>
      </c>
      <c r="P82" s="5"/>
      <c r="Q82" s="5">
        <v>57440180</v>
      </c>
      <c r="R82" s="5"/>
      <c r="S82" s="5">
        <v>16010</v>
      </c>
      <c r="T82" s="5"/>
      <c r="U82" s="5">
        <v>749626612942</v>
      </c>
      <c r="V82" s="5"/>
      <c r="W82" s="5">
        <v>914145558973.29004</v>
      </c>
      <c r="Y82" s="7">
        <v>1.84738705203084E-2</v>
      </c>
    </row>
    <row r="83" spans="1:25">
      <c r="A83" s="4" t="s">
        <v>90</v>
      </c>
      <c r="C83" s="5">
        <v>31406212</v>
      </c>
      <c r="D83" s="5"/>
      <c r="E83" s="5">
        <v>407300620023</v>
      </c>
      <c r="F83" s="5"/>
      <c r="G83" s="5">
        <v>366515110753.164</v>
      </c>
      <c r="H83" s="5"/>
      <c r="I83" s="5">
        <v>0</v>
      </c>
      <c r="J83" s="5"/>
      <c r="K83" s="5">
        <v>0</v>
      </c>
      <c r="L83" s="5"/>
      <c r="M83" s="5">
        <v>0</v>
      </c>
      <c r="N83" s="5"/>
      <c r="O83" s="5">
        <v>0</v>
      </c>
      <c r="P83" s="5"/>
      <c r="Q83" s="5">
        <v>31406212</v>
      </c>
      <c r="R83" s="5"/>
      <c r="S83" s="5">
        <v>12380</v>
      </c>
      <c r="T83" s="5"/>
      <c r="U83" s="5">
        <v>407300620023</v>
      </c>
      <c r="V83" s="5"/>
      <c r="W83" s="5">
        <v>386495491577.86798</v>
      </c>
      <c r="Y83" s="7">
        <v>7.8106463440152218E-3</v>
      </c>
    </row>
    <row r="84" spans="1:25">
      <c r="A84" s="4" t="s">
        <v>91</v>
      </c>
      <c r="C84" s="5">
        <v>302350333</v>
      </c>
      <c r="D84" s="5"/>
      <c r="E84" s="5">
        <v>1411732294006</v>
      </c>
      <c r="F84" s="5"/>
      <c r="G84" s="5">
        <v>1595927660634.03</v>
      </c>
      <c r="H84" s="5"/>
      <c r="I84" s="5">
        <v>0</v>
      </c>
      <c r="J84" s="5"/>
      <c r="K84" s="5">
        <v>0</v>
      </c>
      <c r="L84" s="5"/>
      <c r="M84" s="5">
        <v>0</v>
      </c>
      <c r="N84" s="5"/>
      <c r="O84" s="5">
        <v>0</v>
      </c>
      <c r="P84" s="5"/>
      <c r="Q84" s="5">
        <v>301297333</v>
      </c>
      <c r="R84" s="5"/>
      <c r="S84" s="5">
        <v>6340</v>
      </c>
      <c r="T84" s="5"/>
      <c r="U84" s="5">
        <v>1406815632957</v>
      </c>
      <c r="V84" s="5"/>
      <c r="W84" s="5">
        <v>1898859251927.24</v>
      </c>
      <c r="Y84" s="7">
        <v>3.8373844965994594E-2</v>
      </c>
    </row>
    <row r="85" spans="1:25">
      <c r="A85" s="4" t="s">
        <v>92</v>
      </c>
      <c r="C85" s="5">
        <v>119596051</v>
      </c>
      <c r="D85" s="5"/>
      <c r="E85" s="5">
        <v>1088017390664</v>
      </c>
      <c r="F85" s="5"/>
      <c r="G85" s="5">
        <v>1316050911276.8101</v>
      </c>
      <c r="H85" s="5"/>
      <c r="I85" s="5">
        <v>0</v>
      </c>
      <c r="J85" s="5"/>
      <c r="K85" s="5">
        <v>0</v>
      </c>
      <c r="L85" s="5"/>
      <c r="M85" s="5">
        <v>0</v>
      </c>
      <c r="N85" s="5"/>
      <c r="O85" s="5">
        <v>0</v>
      </c>
      <c r="P85" s="5"/>
      <c r="Q85" s="5">
        <v>119596051</v>
      </c>
      <c r="R85" s="5"/>
      <c r="S85" s="5">
        <v>12220</v>
      </c>
      <c r="T85" s="5"/>
      <c r="U85" s="5">
        <v>1088017390664</v>
      </c>
      <c r="V85" s="5"/>
      <c r="W85" s="5">
        <v>1452768033947.8401</v>
      </c>
      <c r="Y85" s="7">
        <v>2.9358834916113803E-2</v>
      </c>
    </row>
    <row r="86" spans="1:25">
      <c r="A86" s="4" t="s">
        <v>93</v>
      </c>
      <c r="C86" s="5">
        <v>15000000</v>
      </c>
      <c r="D86" s="5"/>
      <c r="E86" s="5">
        <v>136776811200</v>
      </c>
      <c r="F86" s="5"/>
      <c r="G86" s="5">
        <v>132705675000</v>
      </c>
      <c r="H86" s="5"/>
      <c r="I86" s="5">
        <v>0</v>
      </c>
      <c r="J86" s="5"/>
      <c r="K86" s="5">
        <v>0</v>
      </c>
      <c r="L86" s="5"/>
      <c r="M86" s="5">
        <v>0</v>
      </c>
      <c r="N86" s="5"/>
      <c r="O86" s="5">
        <v>0</v>
      </c>
      <c r="P86" s="5"/>
      <c r="Q86" s="5">
        <v>15000000</v>
      </c>
      <c r="R86" s="5"/>
      <c r="S86" s="5">
        <v>9240</v>
      </c>
      <c r="T86" s="5"/>
      <c r="U86" s="5">
        <v>136776811200</v>
      </c>
      <c r="V86" s="5"/>
      <c r="W86" s="5">
        <v>137775330000</v>
      </c>
      <c r="Y86" s="7">
        <v>2.7842870124221977E-3</v>
      </c>
    </row>
    <row r="87" spans="1:25">
      <c r="A87" s="4" t="s">
        <v>94</v>
      </c>
      <c r="C87" s="5">
        <v>183327848</v>
      </c>
      <c r="D87" s="5"/>
      <c r="E87" s="5">
        <v>344128942879</v>
      </c>
      <c r="F87" s="5"/>
      <c r="G87" s="5">
        <v>323106284870.70099</v>
      </c>
      <c r="H87" s="5"/>
      <c r="I87" s="5">
        <v>0</v>
      </c>
      <c r="J87" s="5"/>
      <c r="K87" s="5">
        <v>0</v>
      </c>
      <c r="L87" s="5"/>
      <c r="M87" s="5">
        <v>0</v>
      </c>
      <c r="N87" s="5"/>
      <c r="O87" s="5">
        <v>0</v>
      </c>
      <c r="P87" s="5"/>
      <c r="Q87" s="5">
        <v>183327848</v>
      </c>
      <c r="R87" s="5"/>
      <c r="S87" s="5">
        <v>1970</v>
      </c>
      <c r="T87" s="5"/>
      <c r="U87" s="5">
        <v>344128942879</v>
      </c>
      <c r="V87" s="5"/>
      <c r="W87" s="5">
        <v>359006983189.66803</v>
      </c>
      <c r="Y87" s="7">
        <v>7.2551339972393237E-3</v>
      </c>
    </row>
    <row r="88" spans="1:25">
      <c r="A88" s="4" t="s">
        <v>95</v>
      </c>
      <c r="C88" s="5">
        <v>38902128</v>
      </c>
      <c r="D88" s="5"/>
      <c r="E88" s="5">
        <v>180617996268</v>
      </c>
      <c r="F88" s="5"/>
      <c r="G88" s="5">
        <v>295830551588.76001</v>
      </c>
      <c r="H88" s="5"/>
      <c r="I88" s="5">
        <v>0</v>
      </c>
      <c r="J88" s="5"/>
      <c r="K88" s="5">
        <v>0</v>
      </c>
      <c r="L88" s="5"/>
      <c r="M88" s="5">
        <v>0</v>
      </c>
      <c r="N88" s="5"/>
      <c r="O88" s="5">
        <v>0</v>
      </c>
      <c r="P88" s="5"/>
      <c r="Q88" s="5">
        <v>38902128</v>
      </c>
      <c r="R88" s="5"/>
      <c r="S88" s="5">
        <v>8440</v>
      </c>
      <c r="T88" s="5"/>
      <c r="U88" s="5">
        <v>180617996268</v>
      </c>
      <c r="V88" s="5"/>
      <c r="W88" s="5">
        <v>326380373256.09601</v>
      </c>
      <c r="Y88" s="7">
        <v>6.5957863019922161E-3</v>
      </c>
    </row>
    <row r="89" spans="1:25">
      <c r="A89" s="4" t="s">
        <v>96</v>
      </c>
      <c r="C89" s="5">
        <v>44127623</v>
      </c>
      <c r="D89" s="5"/>
      <c r="E89" s="5">
        <v>1695069109228</v>
      </c>
      <c r="F89" s="5"/>
      <c r="G89" s="5">
        <v>1742758978542.3501</v>
      </c>
      <c r="H89" s="5"/>
      <c r="I89" s="5">
        <v>0</v>
      </c>
      <c r="J89" s="5"/>
      <c r="K89" s="5">
        <v>0</v>
      </c>
      <c r="L89" s="5"/>
      <c r="M89" s="5">
        <v>0</v>
      </c>
      <c r="N89" s="5"/>
      <c r="O89" s="5">
        <v>0</v>
      </c>
      <c r="P89" s="5"/>
      <c r="Q89" s="5">
        <v>44127623</v>
      </c>
      <c r="R89" s="5"/>
      <c r="S89" s="5">
        <v>43630</v>
      </c>
      <c r="T89" s="5"/>
      <c r="U89" s="5">
        <v>1695069109228</v>
      </c>
      <c r="V89" s="5"/>
      <c r="W89" s="5">
        <v>1913832726750.6299</v>
      </c>
      <c r="Y89" s="7">
        <v>3.8676442328538348E-2</v>
      </c>
    </row>
    <row r="90" spans="1:25">
      <c r="A90" s="4" t="s">
        <v>97</v>
      </c>
      <c r="C90" s="5">
        <v>39326602</v>
      </c>
      <c r="D90" s="5"/>
      <c r="E90" s="5">
        <v>1273956247205</v>
      </c>
      <c r="F90" s="5"/>
      <c r="G90" s="5">
        <v>910857783131.72998</v>
      </c>
      <c r="H90" s="5"/>
      <c r="I90" s="5">
        <v>0</v>
      </c>
      <c r="J90" s="5"/>
      <c r="K90" s="5">
        <v>0</v>
      </c>
      <c r="L90" s="5"/>
      <c r="M90" s="5">
        <v>0</v>
      </c>
      <c r="N90" s="5"/>
      <c r="O90" s="5">
        <v>0</v>
      </c>
      <c r="P90" s="5"/>
      <c r="Q90" s="5">
        <v>39326602</v>
      </c>
      <c r="R90" s="5"/>
      <c r="S90" s="5">
        <v>8850</v>
      </c>
      <c r="T90" s="5"/>
      <c r="U90" s="5">
        <v>450929120549</v>
      </c>
      <c r="V90" s="5"/>
      <c r="W90" s="5">
        <v>345969587155.185</v>
      </c>
      <c r="Y90" s="7">
        <v>6.9916626453317239E-3</v>
      </c>
    </row>
    <row r="91" spans="1:25">
      <c r="A91" s="4" t="s">
        <v>98</v>
      </c>
      <c r="C91" s="5">
        <v>11090364</v>
      </c>
      <c r="D91" s="5"/>
      <c r="E91" s="5">
        <v>104703462818</v>
      </c>
      <c r="F91" s="5"/>
      <c r="G91" s="5">
        <v>218282651417.16</v>
      </c>
      <c r="H91" s="5"/>
      <c r="I91" s="5">
        <v>0</v>
      </c>
      <c r="J91" s="5"/>
      <c r="K91" s="5">
        <v>0</v>
      </c>
      <c r="L91" s="5"/>
      <c r="M91" s="5">
        <v>0</v>
      </c>
      <c r="N91" s="5"/>
      <c r="O91" s="5">
        <v>0</v>
      </c>
      <c r="P91" s="5"/>
      <c r="Q91" s="5">
        <v>11090364</v>
      </c>
      <c r="R91" s="5"/>
      <c r="S91" s="5">
        <v>21820</v>
      </c>
      <c r="T91" s="5"/>
      <c r="U91" s="5">
        <v>104703462818</v>
      </c>
      <c r="V91" s="5"/>
      <c r="W91" s="5">
        <v>240551891612.24399</v>
      </c>
      <c r="Y91" s="7">
        <v>4.8612876313166012E-3</v>
      </c>
    </row>
    <row r="92" spans="1:25">
      <c r="A92" s="4" t="s">
        <v>99</v>
      </c>
      <c r="C92" s="5">
        <v>129017000</v>
      </c>
      <c r="D92" s="5"/>
      <c r="E92" s="5">
        <v>925357655835</v>
      </c>
      <c r="F92" s="5"/>
      <c r="G92" s="5">
        <v>886203000553.5</v>
      </c>
      <c r="H92" s="5"/>
      <c r="I92" s="5">
        <v>1736000</v>
      </c>
      <c r="J92" s="5"/>
      <c r="K92" s="5">
        <v>12047579877</v>
      </c>
      <c r="L92" s="5"/>
      <c r="M92" s="5">
        <v>0</v>
      </c>
      <c r="N92" s="5"/>
      <c r="O92" s="5">
        <v>0</v>
      </c>
      <c r="P92" s="5"/>
      <c r="Q92" s="5">
        <v>115620000</v>
      </c>
      <c r="R92" s="5"/>
      <c r="S92" s="5">
        <v>7780</v>
      </c>
      <c r="T92" s="5"/>
      <c r="U92" s="5">
        <v>830779610265</v>
      </c>
      <c r="V92" s="5"/>
      <c r="W92" s="5">
        <v>894171434580</v>
      </c>
      <c r="Y92" s="7">
        <v>1.8070215561668542E-2</v>
      </c>
    </row>
    <row r="93" spans="1:25">
      <c r="A93" s="4" t="s">
        <v>100</v>
      </c>
      <c r="C93" s="5">
        <v>4124651</v>
      </c>
      <c r="D93" s="5"/>
      <c r="E93" s="5">
        <v>27251543204</v>
      </c>
      <c r="F93" s="5"/>
      <c r="G93" s="5">
        <v>21115563031.732498</v>
      </c>
      <c r="H93" s="5"/>
      <c r="I93" s="5">
        <v>0</v>
      </c>
      <c r="J93" s="5"/>
      <c r="K93" s="5">
        <v>0</v>
      </c>
      <c r="L93" s="5"/>
      <c r="M93" s="5">
        <v>0</v>
      </c>
      <c r="N93" s="5"/>
      <c r="O93" s="5">
        <v>0</v>
      </c>
      <c r="P93" s="5"/>
      <c r="Q93" s="5">
        <v>4124651</v>
      </c>
      <c r="R93" s="5"/>
      <c r="S93" s="5">
        <v>5560</v>
      </c>
      <c r="T93" s="5"/>
      <c r="U93" s="5">
        <v>27251543204</v>
      </c>
      <c r="V93" s="5"/>
      <c r="W93" s="5">
        <v>22796607855.618</v>
      </c>
      <c r="Y93" s="7">
        <v>4.6069422718623894E-4</v>
      </c>
    </row>
    <row r="94" spans="1:25">
      <c r="A94" s="4" t="s">
        <v>101</v>
      </c>
      <c r="C94" s="5">
        <v>115819107</v>
      </c>
      <c r="D94" s="5"/>
      <c r="E94" s="5">
        <v>506858566805</v>
      </c>
      <c r="F94" s="5"/>
      <c r="G94" s="5">
        <v>546752290755.099</v>
      </c>
      <c r="H94" s="5"/>
      <c r="I94" s="5">
        <v>0</v>
      </c>
      <c r="J94" s="5"/>
      <c r="K94" s="5">
        <v>0</v>
      </c>
      <c r="L94" s="5"/>
      <c r="M94" s="5">
        <v>0</v>
      </c>
      <c r="N94" s="5"/>
      <c r="O94" s="5">
        <v>0</v>
      </c>
      <c r="P94" s="5"/>
      <c r="Q94" s="5">
        <v>115819107</v>
      </c>
      <c r="R94" s="5"/>
      <c r="S94" s="5">
        <v>5069</v>
      </c>
      <c r="T94" s="5"/>
      <c r="U94" s="5">
        <v>506858566805</v>
      </c>
      <c r="V94" s="5"/>
      <c r="W94" s="5">
        <v>583593885415.37097</v>
      </c>
      <c r="Y94" s="7">
        <v>1.1793786853502913E-2</v>
      </c>
    </row>
    <row r="95" spans="1:25">
      <c r="A95" s="4" t="s">
        <v>102</v>
      </c>
      <c r="C95" s="5">
        <v>5346154</v>
      </c>
      <c r="D95" s="5"/>
      <c r="E95" s="5">
        <v>89854649627</v>
      </c>
      <c r="F95" s="5"/>
      <c r="G95" s="5">
        <v>121592199499.056</v>
      </c>
      <c r="H95" s="5"/>
      <c r="I95" s="5">
        <v>0</v>
      </c>
      <c r="J95" s="5"/>
      <c r="K95" s="5">
        <v>0</v>
      </c>
      <c r="L95" s="5"/>
      <c r="M95" s="5">
        <v>0</v>
      </c>
      <c r="N95" s="5"/>
      <c r="O95" s="5">
        <v>0</v>
      </c>
      <c r="P95" s="5"/>
      <c r="Q95" s="5">
        <v>5346154</v>
      </c>
      <c r="R95" s="5"/>
      <c r="S95" s="5">
        <v>22850</v>
      </c>
      <c r="T95" s="5"/>
      <c r="U95" s="5">
        <v>89854649627</v>
      </c>
      <c r="V95" s="5"/>
      <c r="W95" s="5">
        <v>121432769167.545</v>
      </c>
      <c r="Y95" s="7">
        <v>2.4540219361162715E-3</v>
      </c>
    </row>
    <row r="96" spans="1:25">
      <c r="A96" s="4" t="s">
        <v>103</v>
      </c>
      <c r="C96" s="5">
        <v>32825416</v>
      </c>
      <c r="D96" s="5"/>
      <c r="E96" s="5">
        <v>273251975552</v>
      </c>
      <c r="F96" s="5"/>
      <c r="G96" s="5">
        <v>597130917378.83997</v>
      </c>
      <c r="H96" s="5"/>
      <c r="I96" s="5">
        <v>0</v>
      </c>
      <c r="J96" s="5"/>
      <c r="K96" s="5">
        <v>0</v>
      </c>
      <c r="L96" s="5"/>
      <c r="M96" s="5">
        <v>0</v>
      </c>
      <c r="N96" s="5"/>
      <c r="O96" s="5">
        <v>0</v>
      </c>
      <c r="P96" s="5"/>
      <c r="Q96" s="5">
        <v>32825416</v>
      </c>
      <c r="R96" s="5"/>
      <c r="S96" s="5">
        <v>19150</v>
      </c>
      <c r="T96" s="5"/>
      <c r="U96" s="5">
        <v>273251975552</v>
      </c>
      <c r="V96" s="5"/>
      <c r="W96" s="5">
        <v>624866506437.42004</v>
      </c>
      <c r="Y96" s="7">
        <v>1.2627860868642741E-2</v>
      </c>
    </row>
    <row r="97" spans="1:25">
      <c r="A97" s="4" t="s">
        <v>104</v>
      </c>
      <c r="C97" s="5">
        <v>16413684</v>
      </c>
      <c r="D97" s="5"/>
      <c r="E97" s="5">
        <v>345336884347</v>
      </c>
      <c r="F97" s="5"/>
      <c r="G97" s="5">
        <v>464680323084.09601</v>
      </c>
      <c r="H97" s="5"/>
      <c r="I97" s="5">
        <v>0</v>
      </c>
      <c r="J97" s="5"/>
      <c r="K97" s="5">
        <v>0</v>
      </c>
      <c r="L97" s="5"/>
      <c r="M97" s="5">
        <v>0</v>
      </c>
      <c r="N97" s="5"/>
      <c r="O97" s="5">
        <v>0</v>
      </c>
      <c r="P97" s="5"/>
      <c r="Q97" s="5">
        <v>16413684</v>
      </c>
      <c r="R97" s="5"/>
      <c r="S97" s="5">
        <v>29180</v>
      </c>
      <c r="T97" s="5"/>
      <c r="U97" s="5">
        <v>345336884347</v>
      </c>
      <c r="V97" s="5"/>
      <c r="W97" s="5">
        <v>476101538890.23602</v>
      </c>
      <c r="Y97" s="7">
        <v>9.6214854381136746E-3</v>
      </c>
    </row>
    <row r="98" spans="1:25">
      <c r="A98" s="4" t="s">
        <v>105</v>
      </c>
      <c r="C98" s="5">
        <v>16344556</v>
      </c>
      <c r="D98" s="5"/>
      <c r="E98" s="5">
        <v>155481566560</v>
      </c>
      <c r="F98" s="5"/>
      <c r="G98" s="5">
        <v>178070472574.12799</v>
      </c>
      <c r="H98" s="5"/>
      <c r="I98" s="5">
        <v>0</v>
      </c>
      <c r="J98" s="5"/>
      <c r="K98" s="5">
        <v>0</v>
      </c>
      <c r="L98" s="5"/>
      <c r="M98" s="5">
        <v>0</v>
      </c>
      <c r="N98" s="5"/>
      <c r="O98" s="5">
        <v>0</v>
      </c>
      <c r="P98" s="5"/>
      <c r="Q98" s="5">
        <v>16344556</v>
      </c>
      <c r="R98" s="5"/>
      <c r="S98" s="5">
        <v>11620</v>
      </c>
      <c r="T98" s="5"/>
      <c r="U98" s="5">
        <v>155481566560</v>
      </c>
      <c r="V98" s="5"/>
      <c r="W98" s="5">
        <v>188793694462.716</v>
      </c>
      <c r="Y98" s="7">
        <v>3.8153117217701073E-3</v>
      </c>
    </row>
    <row r="99" spans="1:25">
      <c r="A99" s="4" t="s">
        <v>106</v>
      </c>
      <c r="C99" s="5">
        <v>8441034</v>
      </c>
      <c r="D99" s="5"/>
      <c r="E99" s="5">
        <v>34788733034</v>
      </c>
      <c r="F99" s="5"/>
      <c r="G99" s="5">
        <v>33563239390.799999</v>
      </c>
      <c r="H99" s="5"/>
      <c r="I99" s="5">
        <v>0</v>
      </c>
      <c r="J99" s="5"/>
      <c r="K99" s="5">
        <v>0</v>
      </c>
      <c r="L99" s="5"/>
      <c r="M99" s="5">
        <v>0</v>
      </c>
      <c r="N99" s="5"/>
      <c r="O99" s="5">
        <v>0</v>
      </c>
      <c r="P99" s="5"/>
      <c r="Q99" s="5">
        <v>8441034</v>
      </c>
      <c r="R99" s="5"/>
      <c r="S99" s="5">
        <v>4515</v>
      </c>
      <c r="T99" s="5"/>
      <c r="U99" s="5">
        <v>34788733034</v>
      </c>
      <c r="V99" s="5"/>
      <c r="W99" s="5">
        <v>37884506462.365501</v>
      </c>
      <c r="Y99" s="7">
        <v>7.6560396781621997E-4</v>
      </c>
    </row>
    <row r="100" spans="1:25">
      <c r="A100" s="4" t="s">
        <v>107</v>
      </c>
      <c r="C100" s="5">
        <v>0</v>
      </c>
      <c r="D100" s="5"/>
      <c r="E100" s="5">
        <v>0</v>
      </c>
      <c r="F100" s="5"/>
      <c r="G100" s="5">
        <v>0</v>
      </c>
      <c r="H100" s="5"/>
      <c r="I100" s="5">
        <v>78653204</v>
      </c>
      <c r="J100" s="5"/>
      <c r="K100" s="5">
        <v>0</v>
      </c>
      <c r="L100" s="5"/>
      <c r="M100" s="5">
        <v>0</v>
      </c>
      <c r="N100" s="5"/>
      <c r="O100" s="5">
        <v>0</v>
      </c>
      <c r="P100" s="5"/>
      <c r="Q100" s="5">
        <v>78653204</v>
      </c>
      <c r="R100" s="5"/>
      <c r="S100" s="5">
        <v>7850</v>
      </c>
      <c r="T100" s="5"/>
      <c r="U100" s="5">
        <v>823027126656</v>
      </c>
      <c r="V100" s="5"/>
      <c r="W100" s="5">
        <v>613753956874.17004</v>
      </c>
      <c r="Y100" s="7">
        <v>1.2403288534656279E-2</v>
      </c>
    </row>
    <row r="101" spans="1:25" ht="24.75" thickBot="1">
      <c r="C101" s="5"/>
      <c r="D101" s="5"/>
      <c r="E101" s="6">
        <f>SUM(E9:E100)</f>
        <v>39959111457106</v>
      </c>
      <c r="F101" s="5"/>
      <c r="G101" s="6">
        <f>SUM(G9:G100)</f>
        <v>43029508165683.766</v>
      </c>
      <c r="H101" s="5"/>
      <c r="I101" s="5"/>
      <c r="J101" s="5"/>
      <c r="K101" s="6">
        <f>SUM(K9:K100)</f>
        <v>1541965615898</v>
      </c>
      <c r="L101" s="5"/>
      <c r="M101" s="5"/>
      <c r="N101" s="5"/>
      <c r="O101" s="6">
        <f>SUM(O9:O100)</f>
        <v>334139828556</v>
      </c>
      <c r="P101" s="5"/>
      <c r="Q101" s="5"/>
      <c r="R101" s="5"/>
      <c r="S101" s="5"/>
      <c r="T101" s="5"/>
      <c r="U101" s="6">
        <f>SUM(U9:U100)</f>
        <v>40559524050243</v>
      </c>
      <c r="V101" s="5"/>
      <c r="W101" s="6">
        <f>SUM(W9:W100)</f>
        <v>47530224816234.125</v>
      </c>
      <c r="Y101" s="8">
        <f>SUM(Y9:Y100)</f>
        <v>0.96053326566772057</v>
      </c>
    </row>
    <row r="102" spans="1:25" ht="24.75" thickTop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5">
      <c r="Y10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0"/>
  <sheetViews>
    <sheetView rightToLeft="1" workbookViewId="0">
      <selection activeCell="H18" sqref="H18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1" spans="1:17">
      <c r="A1" s="1" t="s">
        <v>216</v>
      </c>
    </row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154</v>
      </c>
      <c r="C6" s="19" t="s">
        <v>152</v>
      </c>
      <c r="D6" s="19" t="s">
        <v>152</v>
      </c>
      <c r="E6" s="19" t="s">
        <v>152</v>
      </c>
      <c r="F6" s="19" t="s">
        <v>152</v>
      </c>
      <c r="G6" s="19" t="s">
        <v>152</v>
      </c>
      <c r="H6" s="19" t="s">
        <v>152</v>
      </c>
      <c r="I6" s="19" t="s">
        <v>152</v>
      </c>
      <c r="K6" s="19" t="s">
        <v>153</v>
      </c>
      <c r="L6" s="19" t="s">
        <v>153</v>
      </c>
      <c r="M6" s="19" t="s">
        <v>153</v>
      </c>
      <c r="N6" s="19" t="s">
        <v>153</v>
      </c>
      <c r="O6" s="19" t="s">
        <v>153</v>
      </c>
      <c r="P6" s="19" t="s">
        <v>153</v>
      </c>
      <c r="Q6" s="19" t="s">
        <v>153</v>
      </c>
    </row>
    <row r="7" spans="1:17" ht="24.75">
      <c r="A7" s="19" t="s">
        <v>154</v>
      </c>
      <c r="C7" s="19" t="s">
        <v>205</v>
      </c>
      <c r="E7" s="19" t="s">
        <v>202</v>
      </c>
      <c r="G7" s="19" t="s">
        <v>203</v>
      </c>
      <c r="I7" s="19" t="s">
        <v>206</v>
      </c>
      <c r="K7" s="19" t="s">
        <v>205</v>
      </c>
      <c r="M7" s="19" t="s">
        <v>202</v>
      </c>
      <c r="O7" s="19" t="s">
        <v>203</v>
      </c>
      <c r="Q7" s="19" t="s">
        <v>206</v>
      </c>
    </row>
    <row r="8" spans="1:17">
      <c r="A8" s="4" t="s">
        <v>117</v>
      </c>
      <c r="C8" s="5">
        <v>0</v>
      </c>
      <c r="D8" s="5"/>
      <c r="E8" s="5">
        <v>0</v>
      </c>
      <c r="F8" s="5"/>
      <c r="G8" s="5">
        <v>2352323613</v>
      </c>
      <c r="H8" s="5"/>
      <c r="I8" s="5">
        <f>C8+E8+G8</f>
        <v>2352323613</v>
      </c>
      <c r="J8" s="5"/>
      <c r="K8" s="5">
        <v>0</v>
      </c>
      <c r="L8" s="5"/>
      <c r="M8" s="5">
        <v>0</v>
      </c>
      <c r="N8" s="5"/>
      <c r="O8" s="5">
        <v>2352323613</v>
      </c>
      <c r="P8" s="5"/>
      <c r="Q8" s="5">
        <f>O8+M8+K8</f>
        <v>2352323613</v>
      </c>
    </row>
    <row r="9" spans="1:17">
      <c r="A9" s="4" t="s">
        <v>121</v>
      </c>
      <c r="C9" s="5">
        <v>0</v>
      </c>
      <c r="D9" s="5"/>
      <c r="E9" s="5">
        <v>0</v>
      </c>
      <c r="F9" s="5"/>
      <c r="G9" s="5">
        <v>5387367561</v>
      </c>
      <c r="H9" s="5"/>
      <c r="I9" s="5">
        <f t="shared" ref="I9:I27" si="0">C9+E9+G9</f>
        <v>5387367561</v>
      </c>
      <c r="J9" s="5"/>
      <c r="K9" s="5">
        <v>0</v>
      </c>
      <c r="L9" s="5"/>
      <c r="M9" s="5">
        <v>0</v>
      </c>
      <c r="N9" s="5"/>
      <c r="O9" s="5">
        <v>5387367561</v>
      </c>
      <c r="P9" s="5"/>
      <c r="Q9" s="5">
        <f t="shared" ref="Q9:Q26" si="1">O9+M9+K9</f>
        <v>5387367561</v>
      </c>
    </row>
    <row r="10" spans="1:17">
      <c r="A10" s="4" t="s">
        <v>123</v>
      </c>
      <c r="C10" s="5">
        <v>0</v>
      </c>
      <c r="D10" s="5"/>
      <c r="E10" s="5">
        <v>-103255728</v>
      </c>
      <c r="F10" s="5"/>
      <c r="G10" s="5">
        <v>199365150</v>
      </c>
      <c r="H10" s="5"/>
      <c r="I10" s="5">
        <f t="shared" si="0"/>
        <v>96109422</v>
      </c>
      <c r="J10" s="5"/>
      <c r="K10" s="5">
        <v>0</v>
      </c>
      <c r="L10" s="5"/>
      <c r="M10" s="5">
        <v>-103255728</v>
      </c>
      <c r="N10" s="5"/>
      <c r="O10" s="5">
        <v>199365150</v>
      </c>
      <c r="P10" s="5"/>
      <c r="Q10" s="5">
        <f t="shared" si="1"/>
        <v>96109422</v>
      </c>
    </row>
    <row r="11" spans="1:17">
      <c r="A11" s="4" t="s">
        <v>184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>C11+E11+G11</f>
        <v>0</v>
      </c>
      <c r="J11" s="5"/>
      <c r="K11" s="5">
        <v>0</v>
      </c>
      <c r="L11" s="5"/>
      <c r="M11" s="5">
        <v>0</v>
      </c>
      <c r="N11" s="5"/>
      <c r="O11" s="5">
        <v>16951152253</v>
      </c>
      <c r="P11" s="5"/>
      <c r="Q11" s="5">
        <f t="shared" si="1"/>
        <v>16951152253</v>
      </c>
    </row>
    <row r="12" spans="1:17">
      <c r="A12" s="4" t="s">
        <v>185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0</v>
      </c>
      <c r="L12" s="5"/>
      <c r="M12" s="5">
        <v>0</v>
      </c>
      <c r="N12" s="5"/>
      <c r="O12" s="5">
        <v>617275347</v>
      </c>
      <c r="P12" s="5"/>
      <c r="Q12" s="5">
        <f t="shared" si="1"/>
        <v>617275347</v>
      </c>
    </row>
    <row r="13" spans="1:17">
      <c r="A13" s="4" t="s">
        <v>186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0</v>
      </c>
      <c r="L13" s="5"/>
      <c r="M13" s="5">
        <v>0</v>
      </c>
      <c r="N13" s="5"/>
      <c r="O13" s="5">
        <v>30074795624</v>
      </c>
      <c r="P13" s="5"/>
      <c r="Q13" s="5">
        <f t="shared" si="1"/>
        <v>30074795624</v>
      </c>
    </row>
    <row r="14" spans="1:17">
      <c r="A14" s="4" t="s">
        <v>187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0</v>
      </c>
      <c r="L14" s="5"/>
      <c r="M14" s="5">
        <v>0</v>
      </c>
      <c r="N14" s="5"/>
      <c r="O14" s="5">
        <v>11343094360</v>
      </c>
      <c r="P14" s="5"/>
      <c r="Q14" s="5">
        <f t="shared" si="1"/>
        <v>11343094360</v>
      </c>
    </row>
    <row r="15" spans="1:17">
      <c r="A15" s="4" t="s">
        <v>188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0</v>
      </c>
      <c r="L15" s="5"/>
      <c r="M15" s="5">
        <v>0</v>
      </c>
      <c r="N15" s="5"/>
      <c r="O15" s="5">
        <v>9819816464</v>
      </c>
      <c r="P15" s="5"/>
      <c r="Q15" s="5">
        <f t="shared" si="1"/>
        <v>9819816464</v>
      </c>
    </row>
    <row r="16" spans="1:17">
      <c r="A16" s="4" t="s">
        <v>189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0</v>
      </c>
      <c r="L16" s="5"/>
      <c r="M16" s="5">
        <v>0</v>
      </c>
      <c r="N16" s="5"/>
      <c r="O16" s="5">
        <v>182368382</v>
      </c>
      <c r="P16" s="5"/>
      <c r="Q16" s="5">
        <f t="shared" si="1"/>
        <v>182368382</v>
      </c>
    </row>
    <row r="17" spans="1:17">
      <c r="A17" s="4" t="s">
        <v>190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0</v>
      </c>
      <c r="L17" s="5"/>
      <c r="M17" s="5">
        <v>0</v>
      </c>
      <c r="N17" s="5"/>
      <c r="O17" s="5">
        <v>1563218402</v>
      </c>
      <c r="P17" s="5"/>
      <c r="Q17" s="5">
        <f t="shared" si="1"/>
        <v>1563218402</v>
      </c>
    </row>
    <row r="18" spans="1:17">
      <c r="A18" s="4" t="s">
        <v>191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0</v>
      </c>
      <c r="L18" s="5"/>
      <c r="M18" s="5">
        <v>0</v>
      </c>
      <c r="N18" s="5"/>
      <c r="O18" s="5">
        <v>2921269083</v>
      </c>
      <c r="P18" s="5"/>
      <c r="Q18" s="5">
        <f t="shared" si="1"/>
        <v>2921269083</v>
      </c>
    </row>
    <row r="19" spans="1:17">
      <c r="A19" s="4" t="s">
        <v>192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0</v>
      </c>
      <c r="L19" s="5"/>
      <c r="M19" s="5">
        <v>0</v>
      </c>
      <c r="N19" s="5"/>
      <c r="O19" s="5">
        <v>914580540</v>
      </c>
      <c r="P19" s="5"/>
      <c r="Q19" s="5">
        <f t="shared" si="1"/>
        <v>914580540</v>
      </c>
    </row>
    <row r="20" spans="1:17">
      <c r="A20" s="4" t="s">
        <v>193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0</v>
      </c>
      <c r="L20" s="5"/>
      <c r="M20" s="5">
        <v>0</v>
      </c>
      <c r="N20" s="5"/>
      <c r="O20" s="5">
        <v>2673633847</v>
      </c>
      <c r="P20" s="5"/>
      <c r="Q20" s="5">
        <f t="shared" si="1"/>
        <v>2673633847</v>
      </c>
    </row>
    <row r="21" spans="1:17">
      <c r="A21" s="4" t="s">
        <v>194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0</v>
      </c>
      <c r="L21" s="5"/>
      <c r="M21" s="5">
        <v>0</v>
      </c>
      <c r="N21" s="5"/>
      <c r="O21" s="5">
        <v>2074252865</v>
      </c>
      <c r="P21" s="5"/>
      <c r="Q21" s="5">
        <f t="shared" si="1"/>
        <v>2074252865</v>
      </c>
    </row>
    <row r="22" spans="1:17">
      <c r="A22" s="4" t="s">
        <v>195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0</v>
      </c>
      <c r="L22" s="5"/>
      <c r="M22" s="5">
        <v>0</v>
      </c>
      <c r="N22" s="5"/>
      <c r="O22" s="5">
        <v>2763277350</v>
      </c>
      <c r="P22" s="5"/>
      <c r="Q22" s="5">
        <f t="shared" si="1"/>
        <v>2763277350</v>
      </c>
    </row>
    <row r="23" spans="1:17">
      <c r="A23" s="4" t="s">
        <v>196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0</v>
      </c>
      <c r="L23" s="5"/>
      <c r="M23" s="5">
        <v>0</v>
      </c>
      <c r="N23" s="5"/>
      <c r="O23" s="5">
        <v>8360520</v>
      </c>
      <c r="P23" s="5"/>
      <c r="Q23" s="5">
        <f t="shared" si="1"/>
        <v>8360520</v>
      </c>
    </row>
    <row r="24" spans="1:17">
      <c r="A24" s="4" t="s">
        <v>197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0"/>
        <v>0</v>
      </c>
      <c r="J24" s="5"/>
      <c r="K24" s="5">
        <v>0</v>
      </c>
      <c r="L24" s="5"/>
      <c r="M24" s="5">
        <v>0</v>
      </c>
      <c r="N24" s="5"/>
      <c r="O24" s="5">
        <v>52742772547</v>
      </c>
      <c r="P24" s="5"/>
      <c r="Q24" s="5">
        <f t="shared" si="1"/>
        <v>52742772547</v>
      </c>
    </row>
    <row r="25" spans="1:17">
      <c r="A25" s="4" t="s">
        <v>198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0</v>
      </c>
      <c r="L25" s="5"/>
      <c r="M25" s="5">
        <v>0</v>
      </c>
      <c r="N25" s="5"/>
      <c r="O25" s="5">
        <v>22158554842</v>
      </c>
      <c r="P25" s="5"/>
      <c r="Q25" s="5">
        <f t="shared" si="1"/>
        <v>22158554842</v>
      </c>
    </row>
    <row r="26" spans="1:17">
      <c r="A26" s="4" t="s">
        <v>199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0</v>
      </c>
      <c r="L26" s="5"/>
      <c r="M26" s="5">
        <v>0</v>
      </c>
      <c r="N26" s="5"/>
      <c r="O26" s="5">
        <v>15995613963</v>
      </c>
      <c r="P26" s="5"/>
      <c r="Q26" s="5">
        <f t="shared" si="1"/>
        <v>15995613963</v>
      </c>
    </row>
    <row r="27" spans="1:17">
      <c r="A27" s="4" t="s">
        <v>200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0</v>
      </c>
      <c r="L27" s="5"/>
      <c r="M27" s="5">
        <v>0</v>
      </c>
      <c r="N27" s="5"/>
      <c r="O27" s="5">
        <v>7888049425</v>
      </c>
      <c r="P27" s="5"/>
      <c r="Q27" s="5">
        <f>O27+M27+K27</f>
        <v>7888049425</v>
      </c>
    </row>
    <row r="28" spans="1:17">
      <c r="A28" s="4" t="s">
        <v>159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>C28+E28+G28</f>
        <v>0</v>
      </c>
      <c r="J28" s="5"/>
      <c r="K28" s="5">
        <v>4903041653</v>
      </c>
      <c r="L28" s="5"/>
      <c r="M28" s="5">
        <v>0</v>
      </c>
      <c r="N28" s="5"/>
      <c r="O28" s="5">
        <v>170018959</v>
      </c>
      <c r="P28" s="5"/>
      <c r="Q28" s="5">
        <f>O28+M28+K28</f>
        <v>5073060612</v>
      </c>
    </row>
    <row r="29" spans="1:17" ht="24.75" thickBot="1">
      <c r="A29" s="4"/>
      <c r="C29" s="6">
        <f>SUM(C8:C28)</f>
        <v>0</v>
      </c>
      <c r="D29" s="5"/>
      <c r="E29" s="6">
        <f>SUM(E8:E28)</f>
        <v>-103255728</v>
      </c>
      <c r="F29" s="5"/>
      <c r="G29" s="6">
        <f>SUM(G8:G28)</f>
        <v>7939056324</v>
      </c>
      <c r="H29" s="5"/>
      <c r="I29" s="6">
        <f>SUM(I8:I28)</f>
        <v>7835800596</v>
      </c>
      <c r="J29" s="5"/>
      <c r="K29" s="6">
        <f>SUM(K8:K28)</f>
        <v>4903041653</v>
      </c>
      <c r="L29" s="5"/>
      <c r="M29" s="6">
        <f>SUM(M8:M28)</f>
        <v>-103255728</v>
      </c>
      <c r="N29" s="5"/>
      <c r="O29" s="6">
        <f>SUM(O8:O28)</f>
        <v>188801161097</v>
      </c>
      <c r="P29" s="5"/>
      <c r="Q29" s="6">
        <f>SUM(Q8:Q28)</f>
        <v>193600947022</v>
      </c>
    </row>
    <row r="30" spans="1:17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2"/>
  <sheetViews>
    <sheetView rightToLeft="1" workbookViewId="0">
      <selection activeCell="G12" sqref="G12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1" spans="1:11">
      <c r="A1" s="1" t="s">
        <v>216</v>
      </c>
    </row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207</v>
      </c>
      <c r="B6" s="19" t="s">
        <v>207</v>
      </c>
      <c r="C6" s="19" t="s">
        <v>207</v>
      </c>
      <c r="E6" s="19" t="s">
        <v>152</v>
      </c>
      <c r="F6" s="19" t="s">
        <v>152</v>
      </c>
      <c r="G6" s="19" t="s">
        <v>152</v>
      </c>
      <c r="I6" s="19" t="s">
        <v>153</v>
      </c>
      <c r="J6" s="19" t="s">
        <v>153</v>
      </c>
      <c r="K6" s="19" t="s">
        <v>153</v>
      </c>
    </row>
    <row r="7" spans="1:11" ht="24.75">
      <c r="A7" s="19" t="s">
        <v>208</v>
      </c>
      <c r="C7" s="19" t="s">
        <v>129</v>
      </c>
      <c r="E7" s="19" t="s">
        <v>209</v>
      </c>
      <c r="G7" s="19" t="s">
        <v>210</v>
      </c>
      <c r="I7" s="19" t="s">
        <v>209</v>
      </c>
      <c r="K7" s="19" t="s">
        <v>210</v>
      </c>
    </row>
    <row r="8" spans="1:11">
      <c r="A8" s="1" t="s">
        <v>135</v>
      </c>
      <c r="C8" s="1" t="s">
        <v>136</v>
      </c>
      <c r="E8" s="3">
        <v>973909212</v>
      </c>
      <c r="G8" s="7">
        <f>E8/$E$11</f>
        <v>0.12473401080805203</v>
      </c>
      <c r="I8" s="3">
        <v>61003226336</v>
      </c>
      <c r="K8" s="7">
        <f>I8/$I$11</f>
        <v>0.85849012391294899</v>
      </c>
    </row>
    <row r="9" spans="1:11">
      <c r="A9" s="1" t="s">
        <v>139</v>
      </c>
      <c r="C9" s="1" t="s">
        <v>140</v>
      </c>
      <c r="E9" s="3">
        <v>5724389956</v>
      </c>
      <c r="G9" s="7">
        <f t="shared" ref="G9:G10" si="0">E9/$E$11</f>
        <v>0.73315470255682158</v>
      </c>
      <c r="I9" s="3">
        <v>8945924425</v>
      </c>
      <c r="K9" s="7">
        <f t="shared" ref="K9:K10" si="1">I9/$I$11</f>
        <v>0.12589478015201164</v>
      </c>
    </row>
    <row r="10" spans="1:11">
      <c r="A10" s="1" t="s">
        <v>145</v>
      </c>
      <c r="C10" s="1" t="s">
        <v>146</v>
      </c>
      <c r="E10" s="3">
        <v>1109589039</v>
      </c>
      <c r="G10" s="7">
        <f t="shared" si="0"/>
        <v>0.14211128663512637</v>
      </c>
      <c r="I10" s="3">
        <v>1109589039</v>
      </c>
      <c r="K10" s="7">
        <f t="shared" si="1"/>
        <v>1.5615095935039366E-2</v>
      </c>
    </row>
    <row r="11" spans="1:11" ht="24.75" thickBot="1">
      <c r="E11" s="9">
        <f>SUM(E8:E10)</f>
        <v>7807888207</v>
      </c>
      <c r="G11" s="8">
        <f>SUM(G8:G10)</f>
        <v>1</v>
      </c>
      <c r="I11" s="9">
        <f>SUM(I8:I10)</f>
        <v>71058739800</v>
      </c>
      <c r="K11" s="8">
        <f>SUM(K8:K10)</f>
        <v>1</v>
      </c>
    </row>
    <row r="12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rightToLeft="1" workbookViewId="0">
      <selection activeCell="H7" sqref="H7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1" spans="1:5">
      <c r="A1" s="1" t="s">
        <v>216</v>
      </c>
    </row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150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E5" s="25" t="s">
        <v>365</v>
      </c>
    </row>
    <row r="6" spans="1:5" ht="24.75">
      <c r="A6" s="18" t="s">
        <v>211</v>
      </c>
      <c r="C6" s="19" t="s">
        <v>152</v>
      </c>
      <c r="E6" s="19" t="s">
        <v>366</v>
      </c>
    </row>
    <row r="7" spans="1:5" ht="24.75">
      <c r="A7" s="19" t="s">
        <v>211</v>
      </c>
      <c r="C7" s="19" t="s">
        <v>132</v>
      </c>
      <c r="E7" s="19" t="s">
        <v>132</v>
      </c>
    </row>
    <row r="8" spans="1:5">
      <c r="A8" s="4" t="s">
        <v>212</v>
      </c>
      <c r="C8" s="3">
        <v>3689658414</v>
      </c>
      <c r="E8" s="3">
        <v>171804130462</v>
      </c>
    </row>
    <row r="9" spans="1:5" ht="25.5" thickBot="1">
      <c r="A9" s="2" t="s">
        <v>160</v>
      </c>
      <c r="C9" s="9">
        <f>SUM(C8)</f>
        <v>3689658414</v>
      </c>
      <c r="E9" s="9">
        <f>SUM(E8)</f>
        <v>171804130462</v>
      </c>
    </row>
    <row r="10" spans="1:5" ht="24.75" thickTop="1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"/>
  <sheetViews>
    <sheetView rightToLeft="1" topLeftCell="F1" workbookViewId="0">
      <selection activeCell="AK13" sqref="AK13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1" spans="1:37">
      <c r="A1" s="1" t="s">
        <v>216</v>
      </c>
    </row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109</v>
      </c>
      <c r="B6" s="19" t="s">
        <v>109</v>
      </c>
      <c r="C6" s="19" t="s">
        <v>109</v>
      </c>
      <c r="D6" s="19" t="s">
        <v>109</v>
      </c>
      <c r="E6" s="19" t="s">
        <v>109</v>
      </c>
      <c r="F6" s="19" t="s">
        <v>109</v>
      </c>
      <c r="G6" s="19" t="s">
        <v>109</v>
      </c>
      <c r="H6" s="19" t="s">
        <v>109</v>
      </c>
      <c r="I6" s="19" t="s">
        <v>109</v>
      </c>
      <c r="J6" s="19" t="s">
        <v>109</v>
      </c>
      <c r="K6" s="19" t="s">
        <v>109</v>
      </c>
      <c r="L6" s="19" t="s">
        <v>109</v>
      </c>
      <c r="M6" s="19" t="s">
        <v>109</v>
      </c>
      <c r="O6" s="19" t="s">
        <v>217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110</v>
      </c>
      <c r="C7" s="18" t="s">
        <v>111</v>
      </c>
      <c r="E7" s="18" t="s">
        <v>112</v>
      </c>
      <c r="G7" s="18" t="s">
        <v>113</v>
      </c>
      <c r="I7" s="18" t="s">
        <v>114</v>
      </c>
      <c r="K7" s="18" t="s">
        <v>115</v>
      </c>
      <c r="M7" s="18" t="s">
        <v>108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116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110</v>
      </c>
      <c r="C8" s="19" t="s">
        <v>111</v>
      </c>
      <c r="E8" s="19" t="s">
        <v>112</v>
      </c>
      <c r="G8" s="19" t="s">
        <v>113</v>
      </c>
      <c r="I8" s="19" t="s">
        <v>114</v>
      </c>
      <c r="K8" s="19" t="s">
        <v>115</v>
      </c>
      <c r="M8" s="19" t="s">
        <v>108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116</v>
      </c>
      <c r="AG8" s="19" t="s">
        <v>8</v>
      </c>
      <c r="AI8" s="19" t="s">
        <v>9</v>
      </c>
      <c r="AK8" s="19" t="s">
        <v>13</v>
      </c>
    </row>
    <row r="9" spans="1:37">
      <c r="A9" s="4" t="s">
        <v>117</v>
      </c>
      <c r="C9" s="1" t="s">
        <v>118</v>
      </c>
      <c r="E9" s="1" t="s">
        <v>118</v>
      </c>
      <c r="G9" s="1" t="s">
        <v>119</v>
      </c>
      <c r="I9" s="1" t="s">
        <v>120</v>
      </c>
      <c r="K9" s="3">
        <v>0</v>
      </c>
      <c r="M9" s="3">
        <v>0</v>
      </c>
      <c r="O9" s="3">
        <v>54646</v>
      </c>
      <c r="Q9" s="3">
        <v>52293676387</v>
      </c>
      <c r="S9" s="3">
        <v>54280960792</v>
      </c>
      <c r="U9" s="3">
        <v>0</v>
      </c>
      <c r="W9" s="3">
        <v>0</v>
      </c>
      <c r="Y9" s="3">
        <v>54646</v>
      </c>
      <c r="AA9" s="3">
        <v>54646000000</v>
      </c>
      <c r="AC9" s="3">
        <v>0</v>
      </c>
      <c r="AE9" s="3">
        <v>0</v>
      </c>
      <c r="AG9" s="3">
        <v>0</v>
      </c>
      <c r="AI9" s="3">
        <v>0</v>
      </c>
      <c r="AK9" s="1">
        <v>0</v>
      </c>
    </row>
    <row r="10" spans="1:37">
      <c r="A10" s="4" t="s">
        <v>121</v>
      </c>
      <c r="C10" s="1" t="s">
        <v>118</v>
      </c>
      <c r="E10" s="1" t="s">
        <v>118</v>
      </c>
      <c r="G10" s="1" t="s">
        <v>122</v>
      </c>
      <c r="I10" s="1" t="s">
        <v>6</v>
      </c>
      <c r="K10" s="3">
        <v>0</v>
      </c>
      <c r="M10" s="3">
        <v>0</v>
      </c>
      <c r="O10" s="3">
        <v>0</v>
      </c>
      <c r="Q10" s="3">
        <v>0</v>
      </c>
      <c r="S10" s="3">
        <v>0</v>
      </c>
      <c r="U10" s="3">
        <v>430183</v>
      </c>
      <c r="W10" s="3">
        <v>424795632439</v>
      </c>
      <c r="Y10" s="3">
        <v>430183</v>
      </c>
      <c r="AA10" s="3">
        <v>430183000000</v>
      </c>
      <c r="AC10" s="3">
        <v>0</v>
      </c>
      <c r="AE10" s="3">
        <v>0</v>
      </c>
      <c r="AG10" s="3">
        <v>0</v>
      </c>
      <c r="AI10" s="3">
        <v>0</v>
      </c>
      <c r="AK10" s="1" t="s">
        <v>18</v>
      </c>
    </row>
    <row r="11" spans="1:37">
      <c r="A11" s="4" t="s">
        <v>123</v>
      </c>
      <c r="C11" s="1" t="s">
        <v>118</v>
      </c>
      <c r="E11" s="1" t="s">
        <v>118</v>
      </c>
      <c r="G11" s="1" t="s">
        <v>124</v>
      </c>
      <c r="I11" s="1" t="s">
        <v>125</v>
      </c>
      <c r="K11" s="3">
        <v>0</v>
      </c>
      <c r="M11" s="3">
        <v>0</v>
      </c>
      <c r="O11" s="3">
        <v>0</v>
      </c>
      <c r="Q11" s="3">
        <v>0</v>
      </c>
      <c r="S11" s="3">
        <v>0</v>
      </c>
      <c r="U11" s="3">
        <v>420479</v>
      </c>
      <c r="W11" s="3">
        <v>399007447065</v>
      </c>
      <c r="Y11" s="3">
        <v>105155</v>
      </c>
      <c r="AA11" s="3">
        <v>99984676892</v>
      </c>
      <c r="AC11" s="3">
        <v>315324</v>
      </c>
      <c r="AE11" s="3">
        <v>948780</v>
      </c>
      <c r="AG11" s="3">
        <v>299222135323</v>
      </c>
      <c r="AI11" s="3">
        <v>299118879594</v>
      </c>
      <c r="AK11" s="24">
        <v>6.0000000000000001E-3</v>
      </c>
    </row>
    <row r="12" spans="1:37" ht="24.75" thickBot="1">
      <c r="S12" s="9">
        <f>SUM(S9:S11)</f>
        <v>54280960792</v>
      </c>
      <c r="W12" s="9">
        <f>SUM(W9:W11)</f>
        <v>823803079504</v>
      </c>
      <c r="AA12" s="9">
        <f>SUM(AA9:AA11)</f>
        <v>584813676892</v>
      </c>
      <c r="AG12" s="9">
        <f>SUM(AG9:AG11)</f>
        <v>299222135323</v>
      </c>
      <c r="AI12" s="9">
        <f>SUM(AI9:AI11)</f>
        <v>299118879594</v>
      </c>
      <c r="AK12" s="10">
        <f>SUM(AK9:AK11)</f>
        <v>6.0000000000000001E-3</v>
      </c>
    </row>
    <row r="13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4"/>
  <sheetViews>
    <sheetView rightToLeft="1" workbookViewId="0">
      <selection activeCell="S13" sqref="S13"/>
    </sheetView>
  </sheetViews>
  <sheetFormatPr defaultRowHeight="24"/>
  <cols>
    <col min="1" max="1" width="22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>
      <c r="A1" s="1" t="s">
        <v>216</v>
      </c>
    </row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127</v>
      </c>
      <c r="C6" s="19" t="s">
        <v>128</v>
      </c>
      <c r="D6" s="19" t="s">
        <v>128</v>
      </c>
      <c r="E6" s="19" t="s">
        <v>128</v>
      </c>
      <c r="F6" s="19" t="s">
        <v>128</v>
      </c>
      <c r="G6" s="19" t="s">
        <v>128</v>
      </c>
      <c r="H6" s="19" t="s">
        <v>128</v>
      </c>
      <c r="I6" s="19" t="s">
        <v>128</v>
      </c>
      <c r="K6" s="19" t="s">
        <v>217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127</v>
      </c>
      <c r="C7" s="19" t="s">
        <v>129</v>
      </c>
      <c r="E7" s="19" t="s">
        <v>130</v>
      </c>
      <c r="G7" s="19" t="s">
        <v>131</v>
      </c>
      <c r="I7" s="19" t="s">
        <v>115</v>
      </c>
      <c r="K7" s="19" t="s">
        <v>132</v>
      </c>
      <c r="M7" s="19" t="s">
        <v>133</v>
      </c>
      <c r="O7" s="19" t="s">
        <v>134</v>
      </c>
      <c r="Q7" s="19" t="s">
        <v>132</v>
      </c>
      <c r="S7" s="19" t="s">
        <v>126</v>
      </c>
    </row>
    <row r="8" spans="1:19">
      <c r="A8" s="4" t="s">
        <v>135</v>
      </c>
      <c r="C8" s="1" t="s">
        <v>136</v>
      </c>
      <c r="E8" s="1" t="s">
        <v>137</v>
      </c>
      <c r="G8" s="1" t="s">
        <v>138</v>
      </c>
      <c r="I8" s="3">
        <v>5</v>
      </c>
      <c r="K8" s="3">
        <v>9057920611</v>
      </c>
      <c r="M8" s="3">
        <v>362633024083</v>
      </c>
      <c r="O8" s="3">
        <v>332116164243</v>
      </c>
      <c r="Q8" s="3">
        <v>39574780451</v>
      </c>
      <c r="S8" s="7">
        <v>7.9976253534779602E-4</v>
      </c>
    </row>
    <row r="9" spans="1:19">
      <c r="A9" s="4" t="s">
        <v>139</v>
      </c>
      <c r="C9" s="1" t="s">
        <v>140</v>
      </c>
      <c r="E9" s="1" t="s">
        <v>137</v>
      </c>
      <c r="G9" s="1" t="s">
        <v>141</v>
      </c>
      <c r="I9" s="3">
        <v>5</v>
      </c>
      <c r="K9" s="3">
        <v>1000765555138</v>
      </c>
      <c r="M9" s="3">
        <v>5365319501536</v>
      </c>
      <c r="O9" s="3">
        <v>5823609387781</v>
      </c>
      <c r="Q9" s="3">
        <v>542475668893</v>
      </c>
      <c r="S9" s="7">
        <v>1.09628331824995E-2</v>
      </c>
    </row>
    <row r="10" spans="1:19">
      <c r="A10" s="4" t="s">
        <v>142</v>
      </c>
      <c r="C10" s="1" t="s">
        <v>143</v>
      </c>
      <c r="E10" s="1" t="s">
        <v>137</v>
      </c>
      <c r="G10" s="1" t="s">
        <v>144</v>
      </c>
      <c r="I10" s="3">
        <v>5</v>
      </c>
      <c r="K10" s="3">
        <v>0</v>
      </c>
      <c r="M10" s="3">
        <v>16510500000</v>
      </c>
      <c r="O10" s="3">
        <v>16002870000</v>
      </c>
      <c r="Q10" s="3">
        <v>507630000</v>
      </c>
      <c r="S10" s="7">
        <v>1.02586407604023E-5</v>
      </c>
    </row>
    <row r="11" spans="1:19">
      <c r="A11" s="4" t="s">
        <v>145</v>
      </c>
      <c r="C11" s="1" t="s">
        <v>146</v>
      </c>
      <c r="E11" s="1" t="s">
        <v>147</v>
      </c>
      <c r="G11" s="1" t="s">
        <v>148</v>
      </c>
      <c r="I11" s="11">
        <v>22.5</v>
      </c>
      <c r="K11" s="3">
        <v>0</v>
      </c>
      <c r="M11" s="3">
        <v>500000000000</v>
      </c>
      <c r="O11" s="3">
        <v>0</v>
      </c>
      <c r="Q11" s="3">
        <v>500000000000</v>
      </c>
      <c r="S11" s="7">
        <v>1.01044469006977E-2</v>
      </c>
    </row>
    <row r="12" spans="1:19">
      <c r="A12" s="4" t="s">
        <v>145</v>
      </c>
      <c r="C12" s="1" t="s">
        <v>149</v>
      </c>
      <c r="E12" s="1" t="s">
        <v>137</v>
      </c>
      <c r="G12" s="1" t="s">
        <v>6</v>
      </c>
      <c r="I12" s="3">
        <v>5</v>
      </c>
      <c r="K12" s="3">
        <v>0</v>
      </c>
      <c r="M12" s="3">
        <v>1232875000</v>
      </c>
      <c r="O12" s="3">
        <v>0</v>
      </c>
      <c r="Q12" s="3">
        <v>1232875000</v>
      </c>
      <c r="S12" s="7">
        <v>2.49150399453953E-5</v>
      </c>
    </row>
    <row r="13" spans="1:19" ht="24.75" thickBot="1">
      <c r="A13" s="4"/>
      <c r="K13" s="9">
        <f>SUM(K8:K12)</f>
        <v>1009823475749</v>
      </c>
      <c r="M13" s="9">
        <f>SUM(M8:M12)</f>
        <v>6245695900619</v>
      </c>
      <c r="O13" s="9">
        <f>SUM(O8:O12)</f>
        <v>6171728422024</v>
      </c>
      <c r="Q13" s="9">
        <f>SUM(Q8:Q12)</f>
        <v>1083790954344</v>
      </c>
      <c r="S13" s="10">
        <f>SUM(S8:S12)</f>
        <v>2.1902216299250793E-2</v>
      </c>
    </row>
    <row r="14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10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"/>
  <sheetViews>
    <sheetView rightToLeft="1" tabSelected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1" spans="1:7">
      <c r="A1" s="1" t="s">
        <v>216</v>
      </c>
    </row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150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154</v>
      </c>
      <c r="C6" s="19" t="s">
        <v>132</v>
      </c>
      <c r="E6" s="19" t="s">
        <v>204</v>
      </c>
      <c r="G6" s="19" t="s">
        <v>13</v>
      </c>
    </row>
    <row r="7" spans="1:7">
      <c r="A7" s="1" t="s">
        <v>213</v>
      </c>
      <c r="C7" s="3">
        <v>3892587436392</v>
      </c>
      <c r="E7" s="7">
        <f>C7/$C$11</f>
        <v>0.99505783775121237</v>
      </c>
      <c r="G7" s="7">
        <v>7.8664886114691676E-2</v>
      </c>
    </row>
    <row r="8" spans="1:7">
      <c r="A8" s="1" t="s">
        <v>214</v>
      </c>
      <c r="C8" s="3">
        <v>7835800596</v>
      </c>
      <c r="E8" s="7">
        <f t="shared" ref="E8:E10" si="0">C8/$C$11</f>
        <v>2.0030570733518193E-3</v>
      </c>
      <c r="G8" s="7">
        <v>1.5835286209347433E-4</v>
      </c>
    </row>
    <row r="9" spans="1:7">
      <c r="A9" s="1" t="s">
        <v>215</v>
      </c>
      <c r="C9" s="3">
        <v>7807888207</v>
      </c>
      <c r="E9" s="7">
        <f t="shared" si="0"/>
        <v>1.9959218601039047E-3</v>
      </c>
      <c r="G9" s="7">
        <v>1.5778878358843008E-4</v>
      </c>
    </row>
    <row r="10" spans="1:7">
      <c r="A10" s="1" t="s">
        <v>211</v>
      </c>
      <c r="C10" s="3">
        <v>3689658414</v>
      </c>
      <c r="E10" s="7">
        <f t="shared" si="0"/>
        <v>9.4318331533187422E-4</v>
      </c>
      <c r="G10" s="7">
        <v>7.4563915051950767E-5</v>
      </c>
    </row>
    <row r="11" spans="1:7" ht="24.75" thickBot="1">
      <c r="C11" s="9">
        <f>SUM(C7:C10)</f>
        <v>3911920783609</v>
      </c>
      <c r="E11" s="23">
        <f>SUM(E7:E10)</f>
        <v>0.99999999999999989</v>
      </c>
      <c r="G11" s="10">
        <f>SUM(G7:G10)</f>
        <v>7.9055591675425543E-2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6"/>
  <sheetViews>
    <sheetView rightToLeft="1" workbookViewId="0">
      <selection activeCell="A24" sqref="A24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>
      <c r="A1" s="1" t="s">
        <v>216</v>
      </c>
    </row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151</v>
      </c>
      <c r="B6" s="19" t="s">
        <v>151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I6" s="19" t="s">
        <v>152</v>
      </c>
      <c r="J6" s="19" t="s">
        <v>152</v>
      </c>
      <c r="K6" s="19" t="s">
        <v>152</v>
      </c>
      <c r="L6" s="19" t="s">
        <v>152</v>
      </c>
      <c r="M6" s="19" t="s">
        <v>152</v>
      </c>
      <c r="O6" s="19" t="s">
        <v>153</v>
      </c>
      <c r="P6" s="19" t="s">
        <v>153</v>
      </c>
      <c r="Q6" s="19" t="s">
        <v>153</v>
      </c>
      <c r="R6" s="19" t="s">
        <v>153</v>
      </c>
      <c r="S6" s="19" t="s">
        <v>153</v>
      </c>
    </row>
    <row r="7" spans="1:19" ht="24.75">
      <c r="A7" s="19" t="s">
        <v>154</v>
      </c>
      <c r="C7" s="19" t="s">
        <v>155</v>
      </c>
      <c r="E7" s="19" t="s">
        <v>114</v>
      </c>
      <c r="G7" s="19" t="s">
        <v>115</v>
      </c>
      <c r="I7" s="19" t="s">
        <v>156</v>
      </c>
      <c r="K7" s="19" t="s">
        <v>157</v>
      </c>
      <c r="M7" s="19" t="s">
        <v>158</v>
      </c>
      <c r="O7" s="19" t="s">
        <v>156</v>
      </c>
      <c r="Q7" s="19" t="s">
        <v>157</v>
      </c>
      <c r="S7" s="19" t="s">
        <v>158</v>
      </c>
    </row>
    <row r="8" spans="1:19">
      <c r="A8" s="4" t="s">
        <v>159</v>
      </c>
      <c r="C8" s="1" t="s">
        <v>218</v>
      </c>
      <c r="E8" s="1" t="s">
        <v>161</v>
      </c>
      <c r="G8" s="3">
        <v>20.5</v>
      </c>
      <c r="I8" s="3">
        <v>0</v>
      </c>
      <c r="K8" s="3">
        <v>0</v>
      </c>
      <c r="M8" s="3">
        <f>I8-K8</f>
        <v>0</v>
      </c>
      <c r="O8" s="3">
        <v>4903041653</v>
      </c>
      <c r="Q8" s="3">
        <v>0</v>
      </c>
      <c r="S8" s="3">
        <f>O8-Q8</f>
        <v>4903041653</v>
      </c>
    </row>
    <row r="9" spans="1:19">
      <c r="A9" s="4" t="s">
        <v>135</v>
      </c>
      <c r="C9" s="3">
        <v>17</v>
      </c>
      <c r="E9" s="1" t="s">
        <v>218</v>
      </c>
      <c r="G9" s="3">
        <v>5</v>
      </c>
      <c r="I9" s="3">
        <v>973909212</v>
      </c>
      <c r="K9" s="3">
        <v>0</v>
      </c>
      <c r="M9" s="3">
        <f t="shared" ref="M9:M11" si="0">I9-K9</f>
        <v>973909212</v>
      </c>
      <c r="O9" s="3">
        <v>61003226336</v>
      </c>
      <c r="Q9" s="3">
        <v>0</v>
      </c>
      <c r="S9" s="3">
        <f t="shared" ref="S9:S11" si="1">O9-Q9</f>
        <v>61003226336</v>
      </c>
    </row>
    <row r="10" spans="1:19">
      <c r="A10" s="4" t="s">
        <v>139</v>
      </c>
      <c r="C10" s="3">
        <v>17</v>
      </c>
      <c r="E10" s="1" t="s">
        <v>218</v>
      </c>
      <c r="G10" s="3">
        <v>5</v>
      </c>
      <c r="I10" s="3">
        <v>5724389956</v>
      </c>
      <c r="K10" s="3">
        <v>0</v>
      </c>
      <c r="M10" s="3">
        <f t="shared" si="0"/>
        <v>5724389956</v>
      </c>
      <c r="O10" s="3">
        <v>8945924425</v>
      </c>
      <c r="Q10" s="3">
        <v>0</v>
      </c>
      <c r="S10" s="3">
        <f t="shared" si="1"/>
        <v>8945924425</v>
      </c>
    </row>
    <row r="11" spans="1:19">
      <c r="A11" s="4" t="s">
        <v>145</v>
      </c>
      <c r="C11" s="3">
        <v>30</v>
      </c>
      <c r="E11" s="1" t="s">
        <v>218</v>
      </c>
      <c r="G11" s="11">
        <v>22.5</v>
      </c>
      <c r="I11" s="3">
        <v>1109589039</v>
      </c>
      <c r="K11" s="3">
        <v>0</v>
      </c>
      <c r="M11" s="3">
        <f t="shared" si="0"/>
        <v>1109589039</v>
      </c>
      <c r="O11" s="3">
        <v>1109589039</v>
      </c>
      <c r="Q11" s="3">
        <v>0</v>
      </c>
      <c r="S11" s="3">
        <f t="shared" si="1"/>
        <v>1109589039</v>
      </c>
    </row>
    <row r="12" spans="1:19" ht="24.75" thickBot="1">
      <c r="A12" s="4"/>
      <c r="I12" s="9">
        <f>SUM(I8:I11)</f>
        <v>7807888207</v>
      </c>
      <c r="K12" s="9">
        <f>SUM(K8:K11)</f>
        <v>0</v>
      </c>
      <c r="M12" s="9">
        <f>SUM(M8:M11)</f>
        <v>7807888207</v>
      </c>
      <c r="O12" s="9">
        <f>SUM(O8:O11)</f>
        <v>75961781453</v>
      </c>
      <c r="Q12" s="9">
        <f>SUM(Q8:Q11)</f>
        <v>0</v>
      </c>
      <c r="S12" s="9">
        <f>SUM(S8:S11)</f>
        <v>75961781453</v>
      </c>
    </row>
    <row r="13" spans="1:19" ht="24.75" thickTop="1">
      <c r="M13" s="3"/>
      <c r="N13" s="3"/>
      <c r="O13" s="3"/>
      <c r="P13" s="3"/>
      <c r="Q13" s="3"/>
      <c r="R13" s="3"/>
      <c r="S13" s="3"/>
    </row>
    <row r="16" spans="1:19">
      <c r="M16" s="3"/>
      <c r="N16" s="3"/>
      <c r="O16" s="3"/>
      <c r="P16" s="3"/>
      <c r="Q16" s="3"/>
      <c r="R16" s="3"/>
      <c r="S1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7"/>
  <sheetViews>
    <sheetView rightToLeft="1" topLeftCell="A4" workbookViewId="0">
      <selection activeCell="S12" sqref="S12"/>
    </sheetView>
  </sheetViews>
  <sheetFormatPr defaultRowHeight="24"/>
  <cols>
    <col min="1" max="1" width="29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>
      <c r="A1" s="1" t="s">
        <v>216</v>
      </c>
    </row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162</v>
      </c>
      <c r="D6" s="19" t="s">
        <v>162</v>
      </c>
      <c r="E6" s="19" t="s">
        <v>162</v>
      </c>
      <c r="F6" s="19" t="s">
        <v>162</v>
      </c>
      <c r="G6" s="19" t="s">
        <v>162</v>
      </c>
      <c r="I6" s="19" t="s">
        <v>152</v>
      </c>
      <c r="J6" s="19" t="s">
        <v>152</v>
      </c>
      <c r="K6" s="19" t="s">
        <v>152</v>
      </c>
      <c r="L6" s="19" t="s">
        <v>152</v>
      </c>
      <c r="M6" s="19" t="s">
        <v>152</v>
      </c>
      <c r="O6" s="19" t="s">
        <v>153</v>
      </c>
      <c r="P6" s="19" t="s">
        <v>153</v>
      </c>
      <c r="Q6" s="19" t="s">
        <v>153</v>
      </c>
      <c r="R6" s="19" t="s">
        <v>153</v>
      </c>
      <c r="S6" s="19" t="s">
        <v>153</v>
      </c>
    </row>
    <row r="7" spans="1:19" ht="24.75">
      <c r="A7" s="19" t="s">
        <v>3</v>
      </c>
      <c r="C7" s="19" t="s">
        <v>163</v>
      </c>
      <c r="E7" s="19" t="s">
        <v>164</v>
      </c>
      <c r="G7" s="19" t="s">
        <v>165</v>
      </c>
      <c r="I7" s="19" t="s">
        <v>166</v>
      </c>
      <c r="K7" s="19" t="s">
        <v>157</v>
      </c>
      <c r="M7" s="19" t="s">
        <v>167</v>
      </c>
      <c r="O7" s="19" t="s">
        <v>166</v>
      </c>
      <c r="Q7" s="19" t="s">
        <v>157</v>
      </c>
      <c r="S7" s="19" t="s">
        <v>167</v>
      </c>
    </row>
    <row r="8" spans="1:19">
      <c r="A8" s="4" t="s">
        <v>52</v>
      </c>
      <c r="C8" s="1" t="s">
        <v>168</v>
      </c>
      <c r="E8" s="3">
        <v>14425299</v>
      </c>
      <c r="G8" s="3">
        <v>6452</v>
      </c>
      <c r="I8" s="3">
        <v>0</v>
      </c>
      <c r="K8" s="3">
        <v>0</v>
      </c>
      <c r="M8" s="3">
        <v>0</v>
      </c>
      <c r="O8" s="3">
        <v>93072029148</v>
      </c>
      <c r="Q8" s="3">
        <v>1873933473</v>
      </c>
      <c r="S8" s="3">
        <v>91198095675</v>
      </c>
    </row>
    <row r="9" spans="1:19">
      <c r="A9" s="4" t="s">
        <v>59</v>
      </c>
      <c r="C9" s="1" t="s">
        <v>169</v>
      </c>
      <c r="E9" s="3">
        <v>12200000</v>
      </c>
      <c r="G9" s="3">
        <v>2740</v>
      </c>
      <c r="I9" s="3">
        <v>0</v>
      </c>
      <c r="K9" s="3">
        <v>0</v>
      </c>
      <c r="M9" s="3">
        <v>0</v>
      </c>
      <c r="O9" s="3">
        <v>33428000000</v>
      </c>
      <c r="Q9" s="3">
        <v>0</v>
      </c>
      <c r="S9" s="3">
        <v>33428000000</v>
      </c>
    </row>
    <row r="10" spans="1:19">
      <c r="A10" s="4" t="s">
        <v>65</v>
      </c>
      <c r="C10" s="1" t="s">
        <v>170</v>
      </c>
      <c r="E10" s="3">
        <v>42586534</v>
      </c>
      <c r="G10" s="3">
        <v>3860</v>
      </c>
      <c r="I10" s="3">
        <v>0</v>
      </c>
      <c r="K10" s="3">
        <v>0</v>
      </c>
      <c r="M10" s="3">
        <v>0</v>
      </c>
      <c r="O10" s="3">
        <v>164384021240</v>
      </c>
      <c r="Q10" s="3">
        <v>0</v>
      </c>
      <c r="S10" s="3">
        <v>164384021240</v>
      </c>
    </row>
    <row r="11" spans="1:19">
      <c r="A11" s="4" t="s">
        <v>66</v>
      </c>
      <c r="C11" s="1" t="s">
        <v>171</v>
      </c>
      <c r="E11" s="3">
        <v>23118673</v>
      </c>
      <c r="G11" s="3">
        <v>350</v>
      </c>
      <c r="I11" s="3">
        <v>0</v>
      </c>
      <c r="K11" s="3">
        <v>0</v>
      </c>
      <c r="M11" s="3">
        <v>0</v>
      </c>
      <c r="O11" s="3">
        <v>8091535550</v>
      </c>
      <c r="Q11" s="3">
        <v>0</v>
      </c>
      <c r="S11" s="3">
        <v>8091535550</v>
      </c>
    </row>
    <row r="12" spans="1:19">
      <c r="A12" s="4" t="s">
        <v>69</v>
      </c>
      <c r="C12" s="1" t="s">
        <v>169</v>
      </c>
      <c r="E12" s="3">
        <v>47634469</v>
      </c>
      <c r="G12" s="3">
        <v>2250</v>
      </c>
      <c r="I12" s="3">
        <v>0</v>
      </c>
      <c r="K12" s="3">
        <v>0</v>
      </c>
      <c r="M12" s="3">
        <v>0</v>
      </c>
      <c r="O12" s="3">
        <v>107177555250</v>
      </c>
      <c r="Q12" s="3">
        <v>0</v>
      </c>
      <c r="S12" s="3">
        <v>107177555250</v>
      </c>
    </row>
    <row r="13" spans="1:19">
      <c r="A13" s="4" t="s">
        <v>63</v>
      </c>
      <c r="C13" s="1" t="s">
        <v>172</v>
      </c>
      <c r="E13" s="3">
        <v>973619000</v>
      </c>
      <c r="G13" s="3">
        <v>188</v>
      </c>
      <c r="I13" s="3">
        <v>0</v>
      </c>
      <c r="K13" s="3">
        <v>0</v>
      </c>
      <c r="M13" s="3">
        <v>0</v>
      </c>
      <c r="O13" s="3">
        <v>183040372000</v>
      </c>
      <c r="Q13" s="3">
        <v>0</v>
      </c>
      <c r="S13" s="3">
        <v>183040372000</v>
      </c>
    </row>
    <row r="14" spans="1:19">
      <c r="A14" s="4" t="s">
        <v>67</v>
      </c>
      <c r="C14" s="1" t="s">
        <v>173</v>
      </c>
      <c r="E14" s="3">
        <v>24508801</v>
      </c>
      <c r="G14" s="3">
        <v>2400</v>
      </c>
      <c r="I14" s="3">
        <v>0</v>
      </c>
      <c r="K14" s="3">
        <v>0</v>
      </c>
      <c r="M14" s="3">
        <v>0</v>
      </c>
      <c r="O14" s="3">
        <v>58821122400</v>
      </c>
      <c r="Q14" s="3">
        <v>0</v>
      </c>
      <c r="S14" s="3">
        <v>58821122400</v>
      </c>
    </row>
    <row r="15" spans="1:19" ht="24.75" thickBot="1">
      <c r="A15" s="4"/>
      <c r="I15" s="9">
        <f>SUM(I8:I14)</f>
        <v>0</v>
      </c>
      <c r="K15" s="9">
        <f>SUM(K8:K14)</f>
        <v>0</v>
      </c>
      <c r="M15" s="9">
        <f>SUM(M8:M14)</f>
        <v>0</v>
      </c>
      <c r="O15" s="9">
        <f>SUM(O8:O14)</f>
        <v>648014635588</v>
      </c>
      <c r="Q15" s="9">
        <f>SUM(Q8:Q14)</f>
        <v>1873933473</v>
      </c>
      <c r="S15" s="9">
        <f>SUM(S8:S14)</f>
        <v>646140702115</v>
      </c>
    </row>
    <row r="16" spans="1:19" ht="24.75" thickTop="1">
      <c r="A16" s="4"/>
    </row>
    <row r="17" spans="1:1">
      <c r="A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59"/>
  <sheetViews>
    <sheetView rightToLeft="1" workbookViewId="0">
      <selection activeCell="I87" sqref="I87"/>
    </sheetView>
  </sheetViews>
  <sheetFormatPr defaultRowHeight="24"/>
  <cols>
    <col min="1" max="1" width="53.140625" style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customWidth="1"/>
    <col min="12" max="12" width="1" style="1" customWidth="1"/>
    <col min="13" max="13" width="20.28515625" style="1" customWidth="1"/>
    <col min="14" max="14" width="1" style="1" customWidth="1"/>
    <col min="15" max="15" width="20.28515625" style="1" customWidth="1"/>
    <col min="16" max="16" width="1" style="1" customWidth="1"/>
    <col min="17" max="17" width="34.7109375" style="1" customWidth="1"/>
    <col min="18" max="18" width="1" style="1" customWidth="1"/>
    <col min="19" max="19" width="65.140625" style="1" customWidth="1"/>
    <col min="20" max="20" width="1.140625" style="1" customWidth="1"/>
    <col min="21" max="21" width="16.42578125" style="1" bestFit="1" customWidth="1"/>
    <col min="22" max="22" width="12.42578125" style="1" bestFit="1" customWidth="1"/>
    <col min="23" max="23" width="16.42578125" style="1" bestFit="1" customWidth="1"/>
    <col min="24" max="16384" width="9.140625" style="1"/>
  </cols>
  <sheetData>
    <row r="1" spans="1:17">
      <c r="A1" s="1" t="s">
        <v>216</v>
      </c>
    </row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152</v>
      </c>
      <c r="D6" s="19" t="s">
        <v>152</v>
      </c>
      <c r="E6" s="19" t="s">
        <v>152</v>
      </c>
      <c r="F6" s="19" t="s">
        <v>152</v>
      </c>
      <c r="G6" s="19" t="s">
        <v>152</v>
      </c>
      <c r="H6" s="19" t="s">
        <v>152</v>
      </c>
      <c r="I6" s="19" t="s">
        <v>152</v>
      </c>
      <c r="K6" s="19" t="s">
        <v>153</v>
      </c>
      <c r="L6" s="19" t="s">
        <v>153</v>
      </c>
      <c r="M6" s="19" t="s">
        <v>153</v>
      </c>
      <c r="N6" s="19" t="s">
        <v>153</v>
      </c>
      <c r="O6" s="19" t="s">
        <v>153</v>
      </c>
      <c r="P6" s="19" t="s">
        <v>153</v>
      </c>
      <c r="Q6" s="19" t="s">
        <v>153</v>
      </c>
    </row>
    <row r="7" spans="1:17" ht="24.75">
      <c r="A7" s="19" t="s">
        <v>3</v>
      </c>
      <c r="C7" s="19" t="s">
        <v>7</v>
      </c>
      <c r="E7" s="19" t="s">
        <v>174</v>
      </c>
      <c r="G7" s="19" t="s">
        <v>175</v>
      </c>
      <c r="I7" s="19" t="s">
        <v>176</v>
      </c>
      <c r="K7" s="19" t="s">
        <v>7</v>
      </c>
      <c r="M7" s="19" t="s">
        <v>174</v>
      </c>
      <c r="O7" s="19" t="s">
        <v>175</v>
      </c>
      <c r="Q7" s="19" t="s">
        <v>176</v>
      </c>
    </row>
    <row r="8" spans="1:17">
      <c r="A8" s="4" t="s">
        <v>101</v>
      </c>
      <c r="C8" s="5">
        <v>115819107</v>
      </c>
      <c r="D8" s="5"/>
      <c r="E8" s="5">
        <v>583593885415</v>
      </c>
      <c r="F8" s="5"/>
      <c r="G8" s="5">
        <v>546752290755</v>
      </c>
      <c r="H8" s="5"/>
      <c r="I8" s="5">
        <f>E8-G8</f>
        <v>36841594660</v>
      </c>
      <c r="J8" s="5"/>
      <c r="K8" s="5">
        <v>115819107</v>
      </c>
      <c r="L8" s="5"/>
      <c r="M8" s="5">
        <v>583593885415</v>
      </c>
      <c r="N8" s="5"/>
      <c r="O8" s="5">
        <v>552623919904</v>
      </c>
      <c r="P8" s="5"/>
      <c r="Q8" s="5">
        <f>M8-O8</f>
        <v>30969965511</v>
      </c>
    </row>
    <row r="9" spans="1:17">
      <c r="A9" s="4" t="s">
        <v>87</v>
      </c>
      <c r="C9" s="5">
        <v>40799164</v>
      </c>
      <c r="D9" s="5"/>
      <c r="E9" s="5">
        <v>145921959489</v>
      </c>
      <c r="F9" s="5"/>
      <c r="G9" s="5">
        <v>141744649364</v>
      </c>
      <c r="H9" s="5"/>
      <c r="I9" s="5">
        <f t="shared" ref="I9:I72" si="0">E9-G9</f>
        <v>4177310125</v>
      </c>
      <c r="J9" s="5"/>
      <c r="K9" s="5">
        <v>40799164</v>
      </c>
      <c r="L9" s="5"/>
      <c r="M9" s="5">
        <v>145921959489</v>
      </c>
      <c r="N9" s="5"/>
      <c r="O9" s="5">
        <v>162428417941</v>
      </c>
      <c r="P9" s="5"/>
      <c r="Q9" s="5">
        <f t="shared" ref="Q9:Q72" si="1">M9-O9</f>
        <v>-16506458452</v>
      </c>
    </row>
    <row r="10" spans="1:17">
      <c r="A10" s="4" t="s">
        <v>103</v>
      </c>
      <c r="C10" s="5">
        <v>32825416</v>
      </c>
      <c r="D10" s="5"/>
      <c r="E10" s="5">
        <v>624866506437</v>
      </c>
      <c r="F10" s="5"/>
      <c r="G10" s="5">
        <v>597130917378</v>
      </c>
      <c r="H10" s="5"/>
      <c r="I10" s="5">
        <f t="shared" si="0"/>
        <v>27735589059</v>
      </c>
      <c r="J10" s="5"/>
      <c r="K10" s="5">
        <v>32825416</v>
      </c>
      <c r="L10" s="5"/>
      <c r="M10" s="5">
        <v>624866506437</v>
      </c>
      <c r="N10" s="5"/>
      <c r="O10" s="5">
        <v>514903053346</v>
      </c>
      <c r="P10" s="5"/>
      <c r="Q10" s="5">
        <f t="shared" si="1"/>
        <v>109963453091</v>
      </c>
    </row>
    <row r="11" spans="1:17">
      <c r="A11" s="4" t="s">
        <v>65</v>
      </c>
      <c r="C11" s="5">
        <v>42586534</v>
      </c>
      <c r="D11" s="5"/>
      <c r="E11" s="5">
        <v>1330530719776</v>
      </c>
      <c r="F11" s="5"/>
      <c r="G11" s="5">
        <v>1235704476941</v>
      </c>
      <c r="H11" s="5"/>
      <c r="I11" s="5">
        <f t="shared" si="0"/>
        <v>94826242835</v>
      </c>
      <c r="J11" s="5"/>
      <c r="K11" s="5">
        <v>42586534</v>
      </c>
      <c r="L11" s="5"/>
      <c r="M11" s="5">
        <v>1330530719776</v>
      </c>
      <c r="N11" s="5"/>
      <c r="O11" s="5">
        <v>1479968230235</v>
      </c>
      <c r="P11" s="5"/>
      <c r="Q11" s="5">
        <f t="shared" si="1"/>
        <v>-149437510459</v>
      </c>
    </row>
    <row r="12" spans="1:17">
      <c r="A12" s="4" t="s">
        <v>62</v>
      </c>
      <c r="C12" s="5">
        <v>9426854</v>
      </c>
      <c r="D12" s="5"/>
      <c r="E12" s="5">
        <v>826501404089</v>
      </c>
      <c r="F12" s="5"/>
      <c r="G12" s="5">
        <v>776367815519</v>
      </c>
      <c r="H12" s="5"/>
      <c r="I12" s="5">
        <f t="shared" si="0"/>
        <v>50133588570</v>
      </c>
      <c r="J12" s="5"/>
      <c r="K12" s="5">
        <v>9426854</v>
      </c>
      <c r="L12" s="5"/>
      <c r="M12" s="5">
        <v>826501404089</v>
      </c>
      <c r="N12" s="5"/>
      <c r="O12" s="5">
        <v>662981568473</v>
      </c>
      <c r="P12" s="5"/>
      <c r="Q12" s="5">
        <f t="shared" si="1"/>
        <v>163519835616</v>
      </c>
    </row>
    <row r="13" spans="1:17">
      <c r="A13" s="4" t="s">
        <v>95</v>
      </c>
      <c r="C13" s="5">
        <v>38902128</v>
      </c>
      <c r="D13" s="5"/>
      <c r="E13" s="5">
        <v>326380373256</v>
      </c>
      <c r="F13" s="5"/>
      <c r="G13" s="5">
        <v>295830551588</v>
      </c>
      <c r="H13" s="5"/>
      <c r="I13" s="5">
        <f t="shared" si="0"/>
        <v>30549821668</v>
      </c>
      <c r="J13" s="5"/>
      <c r="K13" s="5">
        <v>38902128</v>
      </c>
      <c r="L13" s="5"/>
      <c r="M13" s="5">
        <v>326380373256</v>
      </c>
      <c r="N13" s="5"/>
      <c r="O13" s="5">
        <v>293510311968</v>
      </c>
      <c r="P13" s="5"/>
      <c r="Q13" s="5">
        <f t="shared" si="1"/>
        <v>32870061288</v>
      </c>
    </row>
    <row r="14" spans="1:17">
      <c r="A14" s="4" t="s">
        <v>81</v>
      </c>
      <c r="C14" s="5">
        <v>13290542</v>
      </c>
      <c r="D14" s="5"/>
      <c r="E14" s="5">
        <v>332400416001</v>
      </c>
      <c r="F14" s="5"/>
      <c r="G14" s="5">
        <v>331158797002</v>
      </c>
      <c r="H14" s="5"/>
      <c r="I14" s="5">
        <f t="shared" si="0"/>
        <v>1241618999</v>
      </c>
      <c r="J14" s="5"/>
      <c r="K14" s="5">
        <v>13290542</v>
      </c>
      <c r="L14" s="5"/>
      <c r="M14" s="5">
        <v>332400416001</v>
      </c>
      <c r="N14" s="5"/>
      <c r="O14" s="5">
        <v>340513751969</v>
      </c>
      <c r="P14" s="5"/>
      <c r="Q14" s="5">
        <f t="shared" si="1"/>
        <v>-8113335968</v>
      </c>
    </row>
    <row r="15" spans="1:17">
      <c r="A15" s="4" t="s">
        <v>88</v>
      </c>
      <c r="C15" s="5">
        <v>211400000</v>
      </c>
      <c r="D15" s="5"/>
      <c r="E15" s="5">
        <v>747475698690</v>
      </c>
      <c r="F15" s="5"/>
      <c r="G15" s="5">
        <v>640723476330</v>
      </c>
      <c r="H15" s="5"/>
      <c r="I15" s="5">
        <f t="shared" si="0"/>
        <v>106752222360</v>
      </c>
      <c r="J15" s="5"/>
      <c r="K15" s="5">
        <v>211400000</v>
      </c>
      <c r="L15" s="5"/>
      <c r="M15" s="5">
        <v>747475698690</v>
      </c>
      <c r="N15" s="5"/>
      <c r="O15" s="5">
        <v>702923033440</v>
      </c>
      <c r="P15" s="5"/>
      <c r="Q15" s="5">
        <f t="shared" si="1"/>
        <v>44552665250</v>
      </c>
    </row>
    <row r="16" spans="1:17">
      <c r="A16" s="4" t="s">
        <v>72</v>
      </c>
      <c r="C16" s="5">
        <v>67789828</v>
      </c>
      <c r="D16" s="5"/>
      <c r="E16" s="5">
        <v>1212956613421</v>
      </c>
      <c r="F16" s="5"/>
      <c r="G16" s="5">
        <v>1031013121408</v>
      </c>
      <c r="H16" s="5"/>
      <c r="I16" s="5">
        <f t="shared" si="0"/>
        <v>181943492013</v>
      </c>
      <c r="J16" s="5"/>
      <c r="K16" s="5">
        <v>67789828</v>
      </c>
      <c r="L16" s="5"/>
      <c r="M16" s="5">
        <v>1212956613421</v>
      </c>
      <c r="N16" s="5"/>
      <c r="O16" s="5">
        <v>1081226948256</v>
      </c>
      <c r="P16" s="5"/>
      <c r="Q16" s="5">
        <f t="shared" si="1"/>
        <v>131729665165</v>
      </c>
    </row>
    <row r="17" spans="1:17">
      <c r="A17" s="4" t="s">
        <v>35</v>
      </c>
      <c r="C17" s="5">
        <v>755000</v>
      </c>
      <c r="D17" s="5"/>
      <c r="E17" s="5">
        <v>7715219670</v>
      </c>
      <c r="F17" s="5"/>
      <c r="G17" s="5">
        <v>7294935330</v>
      </c>
      <c r="H17" s="5"/>
      <c r="I17" s="5">
        <f t="shared" si="0"/>
        <v>420284340</v>
      </c>
      <c r="J17" s="5"/>
      <c r="K17" s="5">
        <v>755000</v>
      </c>
      <c r="L17" s="5"/>
      <c r="M17" s="5">
        <v>7715219670</v>
      </c>
      <c r="N17" s="5"/>
      <c r="O17" s="5">
        <v>8067975982</v>
      </c>
      <c r="P17" s="5"/>
      <c r="Q17" s="5">
        <f t="shared" si="1"/>
        <v>-352756312</v>
      </c>
    </row>
    <row r="18" spans="1:17">
      <c r="A18" s="4" t="s">
        <v>46</v>
      </c>
      <c r="C18" s="5">
        <v>27217824</v>
      </c>
      <c r="D18" s="5"/>
      <c r="E18" s="5">
        <v>731861498471</v>
      </c>
      <c r="F18" s="5"/>
      <c r="G18" s="5">
        <v>668280185295</v>
      </c>
      <c r="H18" s="5"/>
      <c r="I18" s="5">
        <f t="shared" si="0"/>
        <v>63581313176</v>
      </c>
      <c r="J18" s="5"/>
      <c r="K18" s="5">
        <v>27217824</v>
      </c>
      <c r="L18" s="5"/>
      <c r="M18" s="5">
        <v>731861498471</v>
      </c>
      <c r="N18" s="5"/>
      <c r="O18" s="5">
        <v>497016477890</v>
      </c>
      <c r="P18" s="5"/>
      <c r="Q18" s="5">
        <f t="shared" si="1"/>
        <v>234845020581</v>
      </c>
    </row>
    <row r="19" spans="1:17">
      <c r="A19" s="4" t="s">
        <v>45</v>
      </c>
      <c r="C19" s="5">
        <v>3213381</v>
      </c>
      <c r="D19" s="5"/>
      <c r="E19" s="5">
        <v>201078754062</v>
      </c>
      <c r="F19" s="5"/>
      <c r="G19" s="5">
        <v>197405353472</v>
      </c>
      <c r="H19" s="5"/>
      <c r="I19" s="5">
        <f t="shared" si="0"/>
        <v>3673400590</v>
      </c>
      <c r="J19" s="5"/>
      <c r="K19" s="5">
        <v>3213381</v>
      </c>
      <c r="L19" s="5"/>
      <c r="M19" s="5">
        <v>201078754062</v>
      </c>
      <c r="N19" s="5"/>
      <c r="O19" s="5">
        <v>213057234249</v>
      </c>
      <c r="P19" s="5"/>
      <c r="Q19" s="5">
        <f t="shared" si="1"/>
        <v>-11978480187</v>
      </c>
    </row>
    <row r="20" spans="1:17">
      <c r="A20" s="4" t="s">
        <v>99</v>
      </c>
      <c r="C20" s="5">
        <v>115620000</v>
      </c>
      <c r="D20" s="5"/>
      <c r="E20" s="5">
        <v>894171434580</v>
      </c>
      <c r="F20" s="5"/>
      <c r="G20" s="5">
        <v>797228896818</v>
      </c>
      <c r="H20" s="5"/>
      <c r="I20" s="5">
        <f t="shared" si="0"/>
        <v>96942537762</v>
      </c>
      <c r="J20" s="5"/>
      <c r="K20" s="5">
        <v>115620000</v>
      </c>
      <c r="L20" s="5"/>
      <c r="M20" s="5">
        <v>894171434580</v>
      </c>
      <c r="N20" s="5"/>
      <c r="O20" s="5">
        <v>787116179478</v>
      </c>
      <c r="P20" s="5"/>
      <c r="Q20" s="5">
        <f t="shared" si="1"/>
        <v>107055255102</v>
      </c>
    </row>
    <row r="21" spans="1:17">
      <c r="A21" s="4" t="s">
        <v>105</v>
      </c>
      <c r="C21" s="5">
        <v>16344556</v>
      </c>
      <c r="D21" s="5"/>
      <c r="E21" s="5">
        <v>188793694462</v>
      </c>
      <c r="F21" s="5"/>
      <c r="G21" s="5">
        <v>178070472574</v>
      </c>
      <c r="H21" s="5"/>
      <c r="I21" s="5">
        <f t="shared" si="0"/>
        <v>10723221888</v>
      </c>
      <c r="J21" s="5"/>
      <c r="K21" s="5">
        <v>16344556</v>
      </c>
      <c r="L21" s="5"/>
      <c r="M21" s="5">
        <v>188793694462</v>
      </c>
      <c r="N21" s="5"/>
      <c r="O21" s="5">
        <v>176445741984</v>
      </c>
      <c r="P21" s="5"/>
      <c r="Q21" s="5">
        <f t="shared" si="1"/>
        <v>12347952478</v>
      </c>
    </row>
    <row r="22" spans="1:17">
      <c r="A22" s="4" t="s">
        <v>90</v>
      </c>
      <c r="C22" s="5">
        <v>31406212</v>
      </c>
      <c r="D22" s="5"/>
      <c r="E22" s="5">
        <v>386495491577</v>
      </c>
      <c r="F22" s="5"/>
      <c r="G22" s="5">
        <v>366515110753</v>
      </c>
      <c r="H22" s="5"/>
      <c r="I22" s="5">
        <f t="shared" si="0"/>
        <v>19980380824</v>
      </c>
      <c r="J22" s="5"/>
      <c r="K22" s="5">
        <v>31406212</v>
      </c>
      <c r="L22" s="5"/>
      <c r="M22" s="5">
        <v>386495491577</v>
      </c>
      <c r="N22" s="5"/>
      <c r="O22" s="5">
        <v>384337311773</v>
      </c>
      <c r="P22" s="5"/>
      <c r="Q22" s="5">
        <f t="shared" si="1"/>
        <v>2158179804</v>
      </c>
    </row>
    <row r="23" spans="1:17">
      <c r="A23" s="4" t="s">
        <v>74</v>
      </c>
      <c r="C23" s="5">
        <v>33601135</v>
      </c>
      <c r="D23" s="5"/>
      <c r="E23" s="5">
        <v>924545444270</v>
      </c>
      <c r="F23" s="5"/>
      <c r="G23" s="5">
        <v>847388653220</v>
      </c>
      <c r="H23" s="5"/>
      <c r="I23" s="5">
        <f t="shared" si="0"/>
        <v>77156791050</v>
      </c>
      <c r="J23" s="5"/>
      <c r="K23" s="5">
        <v>33601135</v>
      </c>
      <c r="L23" s="5"/>
      <c r="M23" s="5">
        <v>924545444270</v>
      </c>
      <c r="N23" s="5"/>
      <c r="O23" s="5">
        <v>765695648557</v>
      </c>
      <c r="P23" s="5"/>
      <c r="Q23" s="5">
        <f t="shared" si="1"/>
        <v>158849795713</v>
      </c>
    </row>
    <row r="24" spans="1:17">
      <c r="A24" s="4" t="s">
        <v>75</v>
      </c>
      <c r="C24" s="5">
        <v>7919103</v>
      </c>
      <c r="D24" s="5"/>
      <c r="E24" s="5">
        <v>376438291002</v>
      </c>
      <c r="F24" s="5"/>
      <c r="G24" s="5">
        <v>340463322581</v>
      </c>
      <c r="H24" s="5"/>
      <c r="I24" s="5">
        <f t="shared" si="0"/>
        <v>35974968421</v>
      </c>
      <c r="J24" s="5"/>
      <c r="K24" s="5">
        <v>7919103</v>
      </c>
      <c r="L24" s="5"/>
      <c r="M24" s="5">
        <v>376438291002</v>
      </c>
      <c r="N24" s="5"/>
      <c r="O24" s="5">
        <v>407120968039</v>
      </c>
      <c r="P24" s="5"/>
      <c r="Q24" s="5">
        <f t="shared" si="1"/>
        <v>-30682677037</v>
      </c>
    </row>
    <row r="25" spans="1:17">
      <c r="A25" s="4" t="s">
        <v>70</v>
      </c>
      <c r="C25" s="5">
        <v>19795376</v>
      </c>
      <c r="D25" s="5"/>
      <c r="E25" s="5">
        <v>214682545224</v>
      </c>
      <c r="F25" s="5"/>
      <c r="G25" s="5">
        <v>200908229765</v>
      </c>
      <c r="H25" s="5"/>
      <c r="I25" s="5">
        <f t="shared" si="0"/>
        <v>13774315459</v>
      </c>
      <c r="J25" s="5"/>
      <c r="K25" s="5">
        <v>19795376</v>
      </c>
      <c r="L25" s="5"/>
      <c r="M25" s="5">
        <v>214682545224</v>
      </c>
      <c r="N25" s="5"/>
      <c r="O25" s="5">
        <v>190872657074</v>
      </c>
      <c r="P25" s="5"/>
      <c r="Q25" s="5">
        <f t="shared" si="1"/>
        <v>23809888150</v>
      </c>
    </row>
    <row r="26" spans="1:17">
      <c r="A26" s="4" t="s">
        <v>57</v>
      </c>
      <c r="C26" s="5">
        <v>562040</v>
      </c>
      <c r="D26" s="5"/>
      <c r="E26" s="5">
        <v>14168527060</v>
      </c>
      <c r="F26" s="5"/>
      <c r="G26" s="5">
        <v>12665635191</v>
      </c>
      <c r="H26" s="5"/>
      <c r="I26" s="5">
        <f t="shared" si="0"/>
        <v>1502891869</v>
      </c>
      <c r="J26" s="5"/>
      <c r="K26" s="5">
        <v>562040</v>
      </c>
      <c r="L26" s="5"/>
      <c r="M26" s="5">
        <v>14168527060</v>
      </c>
      <c r="N26" s="5"/>
      <c r="O26" s="5">
        <v>10073286406</v>
      </c>
      <c r="P26" s="5"/>
      <c r="Q26" s="5">
        <f t="shared" si="1"/>
        <v>4095240654</v>
      </c>
    </row>
    <row r="27" spans="1:17">
      <c r="A27" s="4" t="s">
        <v>78</v>
      </c>
      <c r="C27" s="5">
        <v>2000000</v>
      </c>
      <c r="D27" s="5"/>
      <c r="E27" s="5">
        <v>35686395000</v>
      </c>
      <c r="F27" s="5"/>
      <c r="G27" s="5">
        <v>30338406000</v>
      </c>
      <c r="H27" s="5"/>
      <c r="I27" s="5">
        <f t="shared" si="0"/>
        <v>5347989000</v>
      </c>
      <c r="J27" s="5"/>
      <c r="K27" s="5">
        <v>2000000</v>
      </c>
      <c r="L27" s="5"/>
      <c r="M27" s="5">
        <v>35686395000</v>
      </c>
      <c r="N27" s="5"/>
      <c r="O27" s="5">
        <v>33430995200</v>
      </c>
      <c r="P27" s="5"/>
      <c r="Q27" s="5">
        <f t="shared" si="1"/>
        <v>2255399800</v>
      </c>
    </row>
    <row r="28" spans="1:17">
      <c r="A28" s="4" t="s">
        <v>50</v>
      </c>
      <c r="C28" s="5">
        <v>198000000</v>
      </c>
      <c r="D28" s="5"/>
      <c r="E28" s="5">
        <v>297988356600</v>
      </c>
      <c r="F28" s="5"/>
      <c r="G28" s="5">
        <v>297988356600</v>
      </c>
      <c r="H28" s="5"/>
      <c r="I28" s="5">
        <f t="shared" si="0"/>
        <v>0</v>
      </c>
      <c r="J28" s="5"/>
      <c r="K28" s="5">
        <v>198000000</v>
      </c>
      <c r="L28" s="5"/>
      <c r="M28" s="5">
        <v>297988356600</v>
      </c>
      <c r="N28" s="5"/>
      <c r="O28" s="5">
        <v>299897361696</v>
      </c>
      <c r="P28" s="5"/>
      <c r="Q28" s="5">
        <f t="shared" si="1"/>
        <v>-1909005096</v>
      </c>
    </row>
    <row r="29" spans="1:17">
      <c r="A29" s="4" t="s">
        <v>52</v>
      </c>
      <c r="C29" s="5">
        <v>39528085</v>
      </c>
      <c r="D29" s="5"/>
      <c r="E29" s="5">
        <v>783500284311</v>
      </c>
      <c r="F29" s="5"/>
      <c r="G29" s="5">
        <v>756781117143</v>
      </c>
      <c r="H29" s="5"/>
      <c r="I29" s="5">
        <f t="shared" si="0"/>
        <v>26719167168</v>
      </c>
      <c r="J29" s="5"/>
      <c r="K29" s="5">
        <v>39528085</v>
      </c>
      <c r="L29" s="5"/>
      <c r="M29" s="5">
        <v>783500284311</v>
      </c>
      <c r="N29" s="5"/>
      <c r="O29" s="5">
        <v>896883456039</v>
      </c>
      <c r="P29" s="5"/>
      <c r="Q29" s="5">
        <f t="shared" si="1"/>
        <v>-113383171728</v>
      </c>
    </row>
    <row r="30" spans="1:17">
      <c r="A30" s="4" t="s">
        <v>34</v>
      </c>
      <c r="C30" s="5">
        <v>187639422</v>
      </c>
      <c r="D30" s="5"/>
      <c r="E30" s="5">
        <v>1633941194766</v>
      </c>
      <c r="F30" s="5"/>
      <c r="G30" s="5">
        <v>1544410170395</v>
      </c>
      <c r="H30" s="5"/>
      <c r="I30" s="5">
        <f t="shared" si="0"/>
        <v>89531024371</v>
      </c>
      <c r="J30" s="5"/>
      <c r="K30" s="5">
        <v>187639422</v>
      </c>
      <c r="L30" s="5"/>
      <c r="M30" s="5">
        <v>1633941194766</v>
      </c>
      <c r="N30" s="5"/>
      <c r="O30" s="5">
        <v>1320362630029</v>
      </c>
      <c r="P30" s="5"/>
      <c r="Q30" s="5">
        <f t="shared" si="1"/>
        <v>313578564737</v>
      </c>
    </row>
    <row r="31" spans="1:17">
      <c r="A31" s="4" t="s">
        <v>92</v>
      </c>
      <c r="C31" s="5">
        <v>119596051</v>
      </c>
      <c r="D31" s="5"/>
      <c r="E31" s="5">
        <v>1452768033947</v>
      </c>
      <c r="F31" s="5"/>
      <c r="G31" s="5">
        <v>1316050911276</v>
      </c>
      <c r="H31" s="5"/>
      <c r="I31" s="5">
        <f t="shared" si="0"/>
        <v>136717122671</v>
      </c>
      <c r="J31" s="5"/>
      <c r="K31" s="5">
        <v>119596051</v>
      </c>
      <c r="L31" s="5"/>
      <c r="M31" s="5">
        <v>1452768033947</v>
      </c>
      <c r="N31" s="5"/>
      <c r="O31" s="5">
        <v>1319098019064</v>
      </c>
      <c r="P31" s="5"/>
      <c r="Q31" s="5">
        <f t="shared" si="1"/>
        <v>133670014883</v>
      </c>
    </row>
    <row r="32" spans="1:17">
      <c r="A32" s="4" t="s">
        <v>86</v>
      </c>
      <c r="C32" s="5">
        <v>43855258</v>
      </c>
      <c r="D32" s="5"/>
      <c r="E32" s="5">
        <v>860987804494</v>
      </c>
      <c r="F32" s="5"/>
      <c r="G32" s="5">
        <v>806058962283</v>
      </c>
      <c r="H32" s="5"/>
      <c r="I32" s="5">
        <f t="shared" si="0"/>
        <v>54928842211</v>
      </c>
      <c r="J32" s="5"/>
      <c r="K32" s="5">
        <v>43855258</v>
      </c>
      <c r="L32" s="5"/>
      <c r="M32" s="5">
        <v>860987804494</v>
      </c>
      <c r="N32" s="5"/>
      <c r="O32" s="5">
        <v>814777826126</v>
      </c>
      <c r="P32" s="5"/>
      <c r="Q32" s="5">
        <f t="shared" si="1"/>
        <v>46209978368</v>
      </c>
    </row>
    <row r="33" spans="1:17">
      <c r="A33" s="4" t="s">
        <v>15</v>
      </c>
      <c r="C33" s="5">
        <v>38082829</v>
      </c>
      <c r="D33" s="5"/>
      <c r="E33" s="5">
        <v>420204221458</v>
      </c>
      <c r="F33" s="5"/>
      <c r="G33" s="5">
        <v>383483672376</v>
      </c>
      <c r="H33" s="5"/>
      <c r="I33" s="5">
        <f t="shared" si="0"/>
        <v>36720549082</v>
      </c>
      <c r="J33" s="5"/>
      <c r="K33" s="5">
        <v>38082829</v>
      </c>
      <c r="L33" s="5"/>
      <c r="M33" s="5">
        <v>420204221458</v>
      </c>
      <c r="N33" s="5"/>
      <c r="O33" s="5">
        <v>368972120023</v>
      </c>
      <c r="P33" s="5"/>
      <c r="Q33" s="5">
        <f t="shared" si="1"/>
        <v>51232101435</v>
      </c>
    </row>
    <row r="34" spans="1:17">
      <c r="A34" s="4" t="s">
        <v>56</v>
      </c>
      <c r="C34" s="5">
        <v>20275223</v>
      </c>
      <c r="D34" s="5"/>
      <c r="E34" s="5">
        <v>341620222922</v>
      </c>
      <c r="F34" s="5"/>
      <c r="G34" s="5">
        <v>307962065265</v>
      </c>
      <c r="H34" s="5"/>
      <c r="I34" s="5">
        <f t="shared" si="0"/>
        <v>33658157657</v>
      </c>
      <c r="J34" s="5"/>
      <c r="K34" s="5">
        <v>20275223</v>
      </c>
      <c r="L34" s="5"/>
      <c r="M34" s="5">
        <v>341620222922</v>
      </c>
      <c r="N34" s="5"/>
      <c r="O34" s="5">
        <v>369407017601</v>
      </c>
      <c r="P34" s="5"/>
      <c r="Q34" s="5">
        <f t="shared" si="1"/>
        <v>-27786794679</v>
      </c>
    </row>
    <row r="35" spans="1:17">
      <c r="A35" s="4" t="s">
        <v>100</v>
      </c>
      <c r="C35" s="5">
        <v>4124651</v>
      </c>
      <c r="D35" s="5"/>
      <c r="E35" s="5">
        <v>22796607855</v>
      </c>
      <c r="F35" s="5"/>
      <c r="G35" s="5">
        <v>21115563031</v>
      </c>
      <c r="H35" s="5"/>
      <c r="I35" s="5">
        <f t="shared" si="0"/>
        <v>1681044824</v>
      </c>
      <c r="J35" s="5"/>
      <c r="K35" s="5">
        <v>4124651</v>
      </c>
      <c r="L35" s="5"/>
      <c r="M35" s="5">
        <v>22796607855</v>
      </c>
      <c r="N35" s="5"/>
      <c r="O35" s="5">
        <v>27251543204</v>
      </c>
      <c r="P35" s="5"/>
      <c r="Q35" s="5">
        <f t="shared" si="1"/>
        <v>-4454935349</v>
      </c>
    </row>
    <row r="36" spans="1:17">
      <c r="A36" s="4" t="s">
        <v>44</v>
      </c>
      <c r="C36" s="5">
        <v>8277</v>
      </c>
      <c r="D36" s="5"/>
      <c r="E36" s="5">
        <v>45746300</v>
      </c>
      <c r="F36" s="5"/>
      <c r="G36" s="5">
        <v>39057138</v>
      </c>
      <c r="H36" s="5"/>
      <c r="I36" s="5">
        <f t="shared" si="0"/>
        <v>6689162</v>
      </c>
      <c r="J36" s="5"/>
      <c r="K36" s="5">
        <v>8277</v>
      </c>
      <c r="L36" s="5"/>
      <c r="M36" s="5">
        <v>45746300</v>
      </c>
      <c r="N36" s="5"/>
      <c r="O36" s="5">
        <v>36452592</v>
      </c>
      <c r="P36" s="5"/>
      <c r="Q36" s="5">
        <f t="shared" si="1"/>
        <v>9293708</v>
      </c>
    </row>
    <row r="37" spans="1:17">
      <c r="A37" s="4" t="s">
        <v>102</v>
      </c>
      <c r="C37" s="5">
        <v>5346154</v>
      </c>
      <c r="D37" s="5"/>
      <c r="E37" s="5">
        <v>121432769167</v>
      </c>
      <c r="F37" s="5"/>
      <c r="G37" s="5">
        <v>121592199499</v>
      </c>
      <c r="H37" s="5"/>
      <c r="I37" s="5">
        <f t="shared" si="0"/>
        <v>-159430332</v>
      </c>
      <c r="J37" s="5"/>
      <c r="K37" s="5">
        <v>5346154</v>
      </c>
      <c r="L37" s="5"/>
      <c r="M37" s="5">
        <v>121432769167</v>
      </c>
      <c r="N37" s="5"/>
      <c r="O37" s="5">
        <v>122920785594</v>
      </c>
      <c r="P37" s="5"/>
      <c r="Q37" s="5">
        <f t="shared" si="1"/>
        <v>-1488016427</v>
      </c>
    </row>
    <row r="38" spans="1:17">
      <c r="A38" s="4" t="s">
        <v>42</v>
      </c>
      <c r="C38" s="5">
        <v>17978253</v>
      </c>
      <c r="D38" s="5"/>
      <c r="E38" s="5">
        <v>411039495076</v>
      </c>
      <c r="F38" s="5"/>
      <c r="G38" s="5">
        <v>388521679259</v>
      </c>
      <c r="H38" s="5"/>
      <c r="I38" s="5">
        <f t="shared" si="0"/>
        <v>22517815817</v>
      </c>
      <c r="J38" s="5"/>
      <c r="K38" s="5">
        <v>17978253</v>
      </c>
      <c r="L38" s="5"/>
      <c r="M38" s="5">
        <v>411039495076</v>
      </c>
      <c r="N38" s="5"/>
      <c r="O38" s="5">
        <v>369041981449</v>
      </c>
      <c r="P38" s="5"/>
      <c r="Q38" s="5">
        <f t="shared" si="1"/>
        <v>41997513627</v>
      </c>
    </row>
    <row r="39" spans="1:17">
      <c r="A39" s="4" t="s">
        <v>96</v>
      </c>
      <c r="C39" s="5">
        <v>44127623</v>
      </c>
      <c r="D39" s="5"/>
      <c r="E39" s="5">
        <v>1913832726750</v>
      </c>
      <c r="F39" s="5"/>
      <c r="G39" s="5">
        <v>1742758978542</v>
      </c>
      <c r="H39" s="5"/>
      <c r="I39" s="5">
        <f t="shared" si="0"/>
        <v>171073748208</v>
      </c>
      <c r="J39" s="5"/>
      <c r="K39" s="5">
        <v>44127623</v>
      </c>
      <c r="L39" s="5"/>
      <c r="M39" s="5">
        <v>1913832726750</v>
      </c>
      <c r="N39" s="5"/>
      <c r="O39" s="5">
        <v>1215939564188</v>
      </c>
      <c r="P39" s="5"/>
      <c r="Q39" s="5">
        <f t="shared" si="1"/>
        <v>697893162562</v>
      </c>
    </row>
    <row r="40" spans="1:17">
      <c r="A40" s="4" t="s">
        <v>69</v>
      </c>
      <c r="C40" s="5">
        <v>95727018</v>
      </c>
      <c r="D40" s="5"/>
      <c r="E40" s="5">
        <v>851659108073</v>
      </c>
      <c r="F40" s="5"/>
      <c r="G40" s="5">
        <v>732712305270</v>
      </c>
      <c r="H40" s="5"/>
      <c r="I40" s="5">
        <f t="shared" si="0"/>
        <v>118946802803</v>
      </c>
      <c r="J40" s="5"/>
      <c r="K40" s="5">
        <v>95727018</v>
      </c>
      <c r="L40" s="5"/>
      <c r="M40" s="5">
        <v>851659108073</v>
      </c>
      <c r="N40" s="5"/>
      <c r="O40" s="5">
        <v>711860590667</v>
      </c>
      <c r="P40" s="5"/>
      <c r="Q40" s="5">
        <f t="shared" si="1"/>
        <v>139798517406</v>
      </c>
    </row>
    <row r="41" spans="1:17">
      <c r="A41" s="4" t="s">
        <v>58</v>
      </c>
      <c r="C41" s="5">
        <v>21407630</v>
      </c>
      <c r="D41" s="5"/>
      <c r="E41" s="5">
        <v>477741715803</v>
      </c>
      <c r="F41" s="5"/>
      <c r="G41" s="5">
        <v>441565282981</v>
      </c>
      <c r="H41" s="5"/>
      <c r="I41" s="5">
        <f t="shared" si="0"/>
        <v>36176432822</v>
      </c>
      <c r="J41" s="5"/>
      <c r="K41" s="5">
        <v>21407630</v>
      </c>
      <c r="L41" s="5"/>
      <c r="M41" s="5">
        <v>477741715803</v>
      </c>
      <c r="N41" s="5"/>
      <c r="O41" s="5">
        <v>489445855834</v>
      </c>
      <c r="P41" s="5"/>
      <c r="Q41" s="5">
        <f t="shared" si="1"/>
        <v>-11704140031</v>
      </c>
    </row>
    <row r="42" spans="1:17">
      <c r="A42" s="4" t="s">
        <v>85</v>
      </c>
      <c r="C42" s="5">
        <v>20795948</v>
      </c>
      <c r="D42" s="5"/>
      <c r="E42" s="5">
        <v>942652872188</v>
      </c>
      <c r="F42" s="5"/>
      <c r="G42" s="5">
        <v>851695138907</v>
      </c>
      <c r="H42" s="5"/>
      <c r="I42" s="5">
        <f t="shared" si="0"/>
        <v>90957733281</v>
      </c>
      <c r="J42" s="5"/>
      <c r="K42" s="5">
        <v>20795948</v>
      </c>
      <c r="L42" s="5"/>
      <c r="M42" s="5">
        <v>942652872188</v>
      </c>
      <c r="N42" s="5"/>
      <c r="O42" s="5">
        <v>861042636554</v>
      </c>
      <c r="P42" s="5"/>
      <c r="Q42" s="5">
        <f t="shared" si="1"/>
        <v>81610235634</v>
      </c>
    </row>
    <row r="43" spans="1:17">
      <c r="A43" s="4" t="s">
        <v>77</v>
      </c>
      <c r="C43" s="5">
        <v>12280000</v>
      </c>
      <c r="D43" s="5"/>
      <c r="E43" s="5">
        <v>180052276500</v>
      </c>
      <c r="F43" s="5"/>
      <c r="G43" s="5">
        <v>165037747680</v>
      </c>
      <c r="H43" s="5"/>
      <c r="I43" s="5">
        <f t="shared" si="0"/>
        <v>15014528820</v>
      </c>
      <c r="J43" s="5"/>
      <c r="K43" s="5">
        <v>12280000</v>
      </c>
      <c r="L43" s="5"/>
      <c r="M43" s="5">
        <v>180052276500</v>
      </c>
      <c r="N43" s="5"/>
      <c r="O43" s="5">
        <v>175764574732</v>
      </c>
      <c r="P43" s="5"/>
      <c r="Q43" s="5">
        <f t="shared" si="1"/>
        <v>4287701768</v>
      </c>
    </row>
    <row r="44" spans="1:17">
      <c r="A44" s="4" t="s">
        <v>51</v>
      </c>
      <c r="C44" s="5">
        <v>21868021</v>
      </c>
      <c r="D44" s="5"/>
      <c r="E44" s="5">
        <v>259550600924</v>
      </c>
      <c r="F44" s="5"/>
      <c r="G44" s="5">
        <v>259985359049</v>
      </c>
      <c r="H44" s="5"/>
      <c r="I44" s="5">
        <f t="shared" si="0"/>
        <v>-434758125</v>
      </c>
      <c r="J44" s="5"/>
      <c r="K44" s="5">
        <v>21868021</v>
      </c>
      <c r="L44" s="5"/>
      <c r="M44" s="5">
        <v>259550600924</v>
      </c>
      <c r="N44" s="5"/>
      <c r="O44" s="5">
        <v>304330687850</v>
      </c>
      <c r="P44" s="5"/>
      <c r="Q44" s="5">
        <f t="shared" si="1"/>
        <v>-44780086926</v>
      </c>
    </row>
    <row r="45" spans="1:17">
      <c r="A45" s="4" t="s">
        <v>33</v>
      </c>
      <c r="C45" s="5">
        <v>547268</v>
      </c>
      <c r="D45" s="5"/>
      <c r="E45" s="5">
        <v>19584423194</v>
      </c>
      <c r="F45" s="5"/>
      <c r="G45" s="5">
        <v>19557222606</v>
      </c>
      <c r="H45" s="5"/>
      <c r="I45" s="5">
        <f t="shared" si="0"/>
        <v>27200588</v>
      </c>
      <c r="J45" s="5"/>
      <c r="K45" s="5">
        <v>547268</v>
      </c>
      <c r="L45" s="5"/>
      <c r="M45" s="5">
        <v>19584423194</v>
      </c>
      <c r="N45" s="5"/>
      <c r="O45" s="5">
        <v>19747626721</v>
      </c>
      <c r="P45" s="5"/>
      <c r="Q45" s="5">
        <f t="shared" si="1"/>
        <v>-163203527</v>
      </c>
    </row>
    <row r="46" spans="1:17">
      <c r="A46" s="4" t="s">
        <v>79</v>
      </c>
      <c r="C46" s="5">
        <v>1436592</v>
      </c>
      <c r="D46" s="5"/>
      <c r="E46" s="5">
        <v>48196494369</v>
      </c>
      <c r="F46" s="5"/>
      <c r="G46" s="5">
        <v>42327232388</v>
      </c>
      <c r="H46" s="5"/>
      <c r="I46" s="5">
        <f t="shared" si="0"/>
        <v>5869261981</v>
      </c>
      <c r="J46" s="5"/>
      <c r="K46" s="5">
        <v>1436592</v>
      </c>
      <c r="L46" s="5"/>
      <c r="M46" s="5">
        <v>48196494369</v>
      </c>
      <c r="N46" s="5"/>
      <c r="O46" s="5">
        <v>40856346782</v>
      </c>
      <c r="P46" s="5"/>
      <c r="Q46" s="5">
        <f t="shared" si="1"/>
        <v>7340147587</v>
      </c>
    </row>
    <row r="47" spans="1:17">
      <c r="A47" s="4" t="s">
        <v>93</v>
      </c>
      <c r="C47" s="5">
        <v>15000000</v>
      </c>
      <c r="D47" s="5"/>
      <c r="E47" s="5">
        <v>137775330000</v>
      </c>
      <c r="F47" s="5"/>
      <c r="G47" s="5">
        <v>132705675000</v>
      </c>
      <c r="H47" s="5"/>
      <c r="I47" s="5">
        <f t="shared" si="0"/>
        <v>5069655000</v>
      </c>
      <c r="J47" s="5"/>
      <c r="K47" s="5">
        <v>15000000</v>
      </c>
      <c r="L47" s="5"/>
      <c r="M47" s="5">
        <v>137775330000</v>
      </c>
      <c r="N47" s="5"/>
      <c r="O47" s="5">
        <v>136776811200</v>
      </c>
      <c r="P47" s="5"/>
      <c r="Q47" s="5">
        <f t="shared" si="1"/>
        <v>998518800</v>
      </c>
    </row>
    <row r="48" spans="1:17">
      <c r="A48" s="4" t="s">
        <v>82</v>
      </c>
      <c r="C48" s="5">
        <v>37482272</v>
      </c>
      <c r="D48" s="5"/>
      <c r="E48" s="5">
        <v>938933162536</v>
      </c>
      <c r="F48" s="5"/>
      <c r="G48" s="5">
        <v>929618349415</v>
      </c>
      <c r="H48" s="5"/>
      <c r="I48" s="5">
        <f t="shared" si="0"/>
        <v>9314813121</v>
      </c>
      <c r="J48" s="5"/>
      <c r="K48" s="5">
        <v>37482272</v>
      </c>
      <c r="L48" s="5"/>
      <c r="M48" s="5">
        <v>938933162536</v>
      </c>
      <c r="N48" s="5"/>
      <c r="O48" s="5">
        <v>1052573882605</v>
      </c>
      <c r="P48" s="5"/>
      <c r="Q48" s="5">
        <f t="shared" si="1"/>
        <v>-113640720069</v>
      </c>
    </row>
    <row r="49" spans="1:17">
      <c r="A49" s="4" t="s">
        <v>29</v>
      </c>
      <c r="C49" s="5">
        <v>449481988</v>
      </c>
      <c r="D49" s="5"/>
      <c r="E49" s="5">
        <v>1677762425993</v>
      </c>
      <c r="F49" s="5"/>
      <c r="G49" s="5">
        <v>1700102804502</v>
      </c>
      <c r="H49" s="5"/>
      <c r="I49" s="5">
        <f t="shared" si="0"/>
        <v>-22340378509</v>
      </c>
      <c r="J49" s="5"/>
      <c r="K49" s="5">
        <v>449481988</v>
      </c>
      <c r="L49" s="5"/>
      <c r="M49" s="5">
        <v>1677762425993</v>
      </c>
      <c r="N49" s="5"/>
      <c r="O49" s="5">
        <v>1602974209528</v>
      </c>
      <c r="P49" s="5"/>
      <c r="Q49" s="5">
        <f t="shared" si="1"/>
        <v>74788216465</v>
      </c>
    </row>
    <row r="50" spans="1:17">
      <c r="A50" s="4" t="s">
        <v>41</v>
      </c>
      <c r="C50" s="5">
        <v>3450000</v>
      </c>
      <c r="D50" s="5"/>
      <c r="E50" s="5">
        <v>159573355425</v>
      </c>
      <c r="F50" s="5"/>
      <c r="G50" s="5">
        <v>157995798075</v>
      </c>
      <c r="H50" s="5"/>
      <c r="I50" s="5">
        <f t="shared" si="0"/>
        <v>1577557350</v>
      </c>
      <c r="J50" s="5"/>
      <c r="K50" s="5">
        <v>3450000</v>
      </c>
      <c r="L50" s="5"/>
      <c r="M50" s="5">
        <v>159573355425</v>
      </c>
      <c r="N50" s="5"/>
      <c r="O50" s="5">
        <v>136047174075</v>
      </c>
      <c r="P50" s="5"/>
      <c r="Q50" s="5">
        <f t="shared" si="1"/>
        <v>23526181350</v>
      </c>
    </row>
    <row r="51" spans="1:17">
      <c r="A51" s="4" t="s">
        <v>40</v>
      </c>
      <c r="C51" s="5">
        <v>2744903</v>
      </c>
      <c r="D51" s="5"/>
      <c r="E51" s="5">
        <v>367265633334</v>
      </c>
      <c r="F51" s="5"/>
      <c r="G51" s="5">
        <v>325927785303</v>
      </c>
      <c r="H51" s="5"/>
      <c r="I51" s="5">
        <f t="shared" si="0"/>
        <v>41337848031</v>
      </c>
      <c r="J51" s="5"/>
      <c r="K51" s="5">
        <v>2744903</v>
      </c>
      <c r="L51" s="5"/>
      <c r="M51" s="5">
        <v>367265633334</v>
      </c>
      <c r="N51" s="5"/>
      <c r="O51" s="5">
        <v>342435638807</v>
      </c>
      <c r="P51" s="5"/>
      <c r="Q51" s="5">
        <f t="shared" si="1"/>
        <v>24829994527</v>
      </c>
    </row>
    <row r="52" spans="1:17">
      <c r="A52" s="4" t="s">
        <v>28</v>
      </c>
      <c r="C52" s="5">
        <v>2142000</v>
      </c>
      <c r="D52" s="5"/>
      <c r="E52" s="5">
        <v>5208157974</v>
      </c>
      <c r="F52" s="5"/>
      <c r="G52" s="5">
        <v>4641776118</v>
      </c>
      <c r="H52" s="5"/>
      <c r="I52" s="5">
        <f t="shared" si="0"/>
        <v>566381856</v>
      </c>
      <c r="J52" s="5"/>
      <c r="K52" s="5">
        <v>2142000</v>
      </c>
      <c r="L52" s="5"/>
      <c r="M52" s="5">
        <v>5208157974</v>
      </c>
      <c r="N52" s="5"/>
      <c r="O52" s="5">
        <v>4564780203</v>
      </c>
      <c r="P52" s="5"/>
      <c r="Q52" s="5">
        <f t="shared" si="1"/>
        <v>643377771</v>
      </c>
    </row>
    <row r="53" spans="1:17">
      <c r="A53" s="4" t="s">
        <v>39</v>
      </c>
      <c r="C53" s="5">
        <v>25925571</v>
      </c>
      <c r="D53" s="5"/>
      <c r="E53" s="5">
        <v>1113836184707</v>
      </c>
      <c r="F53" s="5"/>
      <c r="G53" s="5">
        <v>1065643827802</v>
      </c>
      <c r="H53" s="5"/>
      <c r="I53" s="5">
        <f t="shared" si="0"/>
        <v>48192356905</v>
      </c>
      <c r="J53" s="5"/>
      <c r="K53" s="5">
        <v>25925571</v>
      </c>
      <c r="L53" s="5"/>
      <c r="M53" s="5">
        <v>1113836184707</v>
      </c>
      <c r="N53" s="5"/>
      <c r="O53" s="5">
        <v>1156616565702</v>
      </c>
      <c r="P53" s="5"/>
      <c r="Q53" s="5">
        <f t="shared" si="1"/>
        <v>-42780380995</v>
      </c>
    </row>
    <row r="54" spans="1:17">
      <c r="A54" s="4" t="s">
        <v>38</v>
      </c>
      <c r="C54" s="5">
        <v>75300000</v>
      </c>
      <c r="D54" s="5"/>
      <c r="E54" s="5">
        <v>1309909387500</v>
      </c>
      <c r="F54" s="5"/>
      <c r="G54" s="5">
        <v>1150474702050</v>
      </c>
      <c r="H54" s="5"/>
      <c r="I54" s="5">
        <f t="shared" si="0"/>
        <v>159434685450</v>
      </c>
      <c r="J54" s="5"/>
      <c r="K54" s="5">
        <v>75300000</v>
      </c>
      <c r="L54" s="5"/>
      <c r="M54" s="5">
        <v>1309909387500</v>
      </c>
      <c r="N54" s="5"/>
      <c r="O54" s="5">
        <v>1206613675800</v>
      </c>
      <c r="P54" s="5"/>
      <c r="Q54" s="5">
        <f t="shared" si="1"/>
        <v>103295711700</v>
      </c>
    </row>
    <row r="55" spans="1:17">
      <c r="A55" s="4" t="s">
        <v>98</v>
      </c>
      <c r="C55" s="5">
        <v>11090364</v>
      </c>
      <c r="D55" s="5"/>
      <c r="E55" s="5">
        <v>240551891612</v>
      </c>
      <c r="F55" s="5"/>
      <c r="G55" s="5">
        <v>218282651417</v>
      </c>
      <c r="H55" s="5"/>
      <c r="I55" s="5">
        <f t="shared" si="0"/>
        <v>22269240195</v>
      </c>
      <c r="J55" s="5"/>
      <c r="K55" s="5">
        <v>11090364</v>
      </c>
      <c r="L55" s="5"/>
      <c r="M55" s="5">
        <v>240551891612</v>
      </c>
      <c r="N55" s="5"/>
      <c r="O55" s="5">
        <v>201746086915</v>
      </c>
      <c r="P55" s="5"/>
      <c r="Q55" s="5">
        <f t="shared" si="1"/>
        <v>38805804697</v>
      </c>
    </row>
    <row r="56" spans="1:17">
      <c r="A56" s="4" t="s">
        <v>91</v>
      </c>
      <c r="C56" s="5">
        <v>301297333</v>
      </c>
      <c r="D56" s="5"/>
      <c r="E56" s="5">
        <v>1898859251927</v>
      </c>
      <c r="F56" s="5"/>
      <c r="G56" s="5">
        <v>1590702217260</v>
      </c>
      <c r="H56" s="5"/>
      <c r="I56" s="5">
        <f t="shared" si="0"/>
        <v>308157034667</v>
      </c>
      <c r="J56" s="5"/>
      <c r="K56" s="5">
        <v>301297333</v>
      </c>
      <c r="L56" s="5"/>
      <c r="M56" s="5">
        <v>1898859251927</v>
      </c>
      <c r="N56" s="5"/>
      <c r="O56" s="5">
        <v>1495168236248</v>
      </c>
      <c r="P56" s="5"/>
      <c r="Q56" s="5">
        <f t="shared" si="1"/>
        <v>403691015679</v>
      </c>
    </row>
    <row r="57" spans="1:17">
      <c r="A57" s="4" t="s">
        <v>89</v>
      </c>
      <c r="C57" s="5">
        <v>57440180</v>
      </c>
      <c r="D57" s="5"/>
      <c r="E57" s="5">
        <v>914145558973</v>
      </c>
      <c r="F57" s="5"/>
      <c r="G57" s="5">
        <v>855334195716</v>
      </c>
      <c r="H57" s="5"/>
      <c r="I57" s="5">
        <f t="shared" si="0"/>
        <v>58811363257</v>
      </c>
      <c r="J57" s="5"/>
      <c r="K57" s="5">
        <v>57440180</v>
      </c>
      <c r="L57" s="5"/>
      <c r="M57" s="5">
        <v>914145558973</v>
      </c>
      <c r="N57" s="5"/>
      <c r="O57" s="5">
        <v>867324862011</v>
      </c>
      <c r="P57" s="5"/>
      <c r="Q57" s="5">
        <f t="shared" si="1"/>
        <v>46820696962</v>
      </c>
    </row>
    <row r="58" spans="1:17">
      <c r="A58" s="4" t="s">
        <v>31</v>
      </c>
      <c r="C58" s="5">
        <v>367377193</v>
      </c>
      <c r="D58" s="5"/>
      <c r="E58" s="5">
        <v>1743788451300</v>
      </c>
      <c r="F58" s="5"/>
      <c r="G58" s="5">
        <v>1641743349929</v>
      </c>
      <c r="H58" s="5"/>
      <c r="I58" s="5">
        <f t="shared" si="0"/>
        <v>102045101371</v>
      </c>
      <c r="J58" s="5"/>
      <c r="K58" s="5">
        <v>367377193</v>
      </c>
      <c r="L58" s="5"/>
      <c r="M58" s="5">
        <v>1743788451300</v>
      </c>
      <c r="N58" s="5"/>
      <c r="O58" s="5">
        <v>1607593674539</v>
      </c>
      <c r="P58" s="5"/>
      <c r="Q58" s="5">
        <f t="shared" si="1"/>
        <v>136194776761</v>
      </c>
    </row>
    <row r="59" spans="1:17">
      <c r="A59" s="4" t="s">
        <v>71</v>
      </c>
      <c r="C59" s="5">
        <v>41604664</v>
      </c>
      <c r="D59" s="5"/>
      <c r="E59" s="5">
        <v>222087714258</v>
      </c>
      <c r="F59" s="5"/>
      <c r="G59" s="5">
        <v>191069877071</v>
      </c>
      <c r="H59" s="5"/>
      <c r="I59" s="5">
        <f t="shared" si="0"/>
        <v>31017837187</v>
      </c>
      <c r="J59" s="5"/>
      <c r="K59" s="5">
        <v>41604664</v>
      </c>
      <c r="L59" s="5"/>
      <c r="M59" s="5">
        <v>222087714258</v>
      </c>
      <c r="N59" s="5"/>
      <c r="O59" s="5">
        <v>167381925254</v>
      </c>
      <c r="P59" s="5"/>
      <c r="Q59" s="5">
        <f t="shared" si="1"/>
        <v>54705789004</v>
      </c>
    </row>
    <row r="60" spans="1:17">
      <c r="A60" s="4" t="s">
        <v>68</v>
      </c>
      <c r="C60" s="5">
        <v>24833538</v>
      </c>
      <c r="D60" s="5"/>
      <c r="E60" s="5">
        <v>536421965694</v>
      </c>
      <c r="F60" s="5"/>
      <c r="G60" s="5">
        <v>496677862391</v>
      </c>
      <c r="H60" s="5"/>
      <c r="I60" s="5">
        <f t="shared" si="0"/>
        <v>39744103303</v>
      </c>
      <c r="J60" s="5"/>
      <c r="K60" s="5">
        <v>24833538</v>
      </c>
      <c r="L60" s="5"/>
      <c r="M60" s="5">
        <v>536421965694</v>
      </c>
      <c r="N60" s="5"/>
      <c r="O60" s="5">
        <v>571693940666</v>
      </c>
      <c r="P60" s="5"/>
      <c r="Q60" s="5">
        <f t="shared" si="1"/>
        <v>-35271974972</v>
      </c>
    </row>
    <row r="61" spans="1:17">
      <c r="A61" s="4" t="s">
        <v>106</v>
      </c>
      <c r="C61" s="5">
        <v>8441034</v>
      </c>
      <c r="D61" s="5"/>
      <c r="E61" s="5">
        <v>37884506462</v>
      </c>
      <c r="F61" s="5"/>
      <c r="G61" s="5">
        <v>33563239390</v>
      </c>
      <c r="H61" s="5"/>
      <c r="I61" s="5">
        <f t="shared" si="0"/>
        <v>4321267072</v>
      </c>
      <c r="J61" s="5"/>
      <c r="K61" s="5">
        <v>8441034</v>
      </c>
      <c r="L61" s="5"/>
      <c r="M61" s="5">
        <v>37884506462</v>
      </c>
      <c r="N61" s="5"/>
      <c r="O61" s="5">
        <v>29795765769</v>
      </c>
      <c r="P61" s="5"/>
      <c r="Q61" s="5">
        <f t="shared" si="1"/>
        <v>8088740693</v>
      </c>
    </row>
    <row r="62" spans="1:17">
      <c r="A62" s="4" t="s">
        <v>67</v>
      </c>
      <c r="C62" s="5">
        <v>38825475</v>
      </c>
      <c r="D62" s="5"/>
      <c r="E62" s="5">
        <v>768801711401</v>
      </c>
      <c r="F62" s="5"/>
      <c r="G62" s="5">
        <v>627160030635</v>
      </c>
      <c r="H62" s="5"/>
      <c r="I62" s="5">
        <f t="shared" si="0"/>
        <v>141641680766</v>
      </c>
      <c r="J62" s="5"/>
      <c r="K62" s="5">
        <v>38825475</v>
      </c>
      <c r="L62" s="5"/>
      <c r="M62" s="5">
        <v>768801711401</v>
      </c>
      <c r="N62" s="5"/>
      <c r="O62" s="5">
        <v>658979822087</v>
      </c>
      <c r="P62" s="5"/>
      <c r="Q62" s="5">
        <f t="shared" si="1"/>
        <v>109821889314</v>
      </c>
    </row>
    <row r="63" spans="1:17">
      <c r="A63" s="4" t="s">
        <v>83</v>
      </c>
      <c r="C63" s="5">
        <v>278334</v>
      </c>
      <c r="D63" s="5"/>
      <c r="E63" s="5">
        <v>898249504824</v>
      </c>
      <c r="F63" s="5"/>
      <c r="G63" s="5">
        <v>903255350216</v>
      </c>
      <c r="H63" s="5"/>
      <c r="I63" s="5">
        <f t="shared" si="0"/>
        <v>-5005845392</v>
      </c>
      <c r="J63" s="5"/>
      <c r="K63" s="5">
        <v>278334</v>
      </c>
      <c r="L63" s="5"/>
      <c r="M63" s="5">
        <v>898249504824</v>
      </c>
      <c r="N63" s="5"/>
      <c r="O63" s="5">
        <v>904997777943</v>
      </c>
      <c r="P63" s="5"/>
      <c r="Q63" s="5">
        <f t="shared" si="1"/>
        <v>-6748273119</v>
      </c>
    </row>
    <row r="64" spans="1:17">
      <c r="A64" s="4" t="s">
        <v>43</v>
      </c>
      <c r="C64" s="5">
        <v>1800000</v>
      </c>
      <c r="D64" s="5"/>
      <c r="E64" s="5">
        <v>9590594400</v>
      </c>
      <c r="F64" s="5"/>
      <c r="G64" s="5">
        <v>8892771300</v>
      </c>
      <c r="H64" s="5"/>
      <c r="I64" s="5">
        <f t="shared" si="0"/>
        <v>697823100</v>
      </c>
      <c r="J64" s="5"/>
      <c r="K64" s="5">
        <v>1800000</v>
      </c>
      <c r="L64" s="5"/>
      <c r="M64" s="5">
        <v>9590594400</v>
      </c>
      <c r="N64" s="5"/>
      <c r="O64" s="5">
        <v>8739728471</v>
      </c>
      <c r="P64" s="5"/>
      <c r="Q64" s="5">
        <f t="shared" si="1"/>
        <v>850865929</v>
      </c>
    </row>
    <row r="65" spans="1:17">
      <c r="A65" s="4" t="s">
        <v>104</v>
      </c>
      <c r="C65" s="5">
        <v>16413684</v>
      </c>
      <c r="D65" s="5"/>
      <c r="E65" s="5">
        <v>476101538890</v>
      </c>
      <c r="F65" s="5"/>
      <c r="G65" s="5">
        <v>464680323084</v>
      </c>
      <c r="H65" s="5"/>
      <c r="I65" s="5">
        <f t="shared" si="0"/>
        <v>11421215806</v>
      </c>
      <c r="J65" s="5"/>
      <c r="K65" s="5">
        <v>16413684</v>
      </c>
      <c r="L65" s="5"/>
      <c r="M65" s="5">
        <v>476101538890</v>
      </c>
      <c r="N65" s="5"/>
      <c r="O65" s="5">
        <v>508407263599</v>
      </c>
      <c r="P65" s="5"/>
      <c r="Q65" s="5">
        <f t="shared" si="1"/>
        <v>-32305724709</v>
      </c>
    </row>
    <row r="66" spans="1:17">
      <c r="A66" s="4" t="s">
        <v>63</v>
      </c>
      <c r="C66" s="5">
        <v>988708976</v>
      </c>
      <c r="D66" s="5"/>
      <c r="E66" s="5">
        <v>1257034655561</v>
      </c>
      <c r="F66" s="5"/>
      <c r="G66" s="5">
        <v>1165950027082</v>
      </c>
      <c r="H66" s="5"/>
      <c r="I66" s="5">
        <f t="shared" si="0"/>
        <v>91084628479</v>
      </c>
      <c r="J66" s="5"/>
      <c r="K66" s="5">
        <v>988708976</v>
      </c>
      <c r="L66" s="5"/>
      <c r="M66" s="5">
        <v>1257034655561</v>
      </c>
      <c r="N66" s="5"/>
      <c r="O66" s="5">
        <v>1171697296110</v>
      </c>
      <c r="P66" s="5"/>
      <c r="Q66" s="5">
        <f t="shared" si="1"/>
        <v>85337359451</v>
      </c>
    </row>
    <row r="67" spans="1:17">
      <c r="A67" s="4" t="s">
        <v>53</v>
      </c>
      <c r="C67" s="5">
        <v>9230072</v>
      </c>
      <c r="D67" s="5"/>
      <c r="E67" s="5">
        <v>482154293912</v>
      </c>
      <c r="F67" s="5"/>
      <c r="G67" s="5">
        <v>457840138272</v>
      </c>
      <c r="H67" s="5"/>
      <c r="I67" s="5">
        <f t="shared" si="0"/>
        <v>24314155640</v>
      </c>
      <c r="J67" s="5"/>
      <c r="K67" s="5">
        <v>9230072</v>
      </c>
      <c r="L67" s="5"/>
      <c r="M67" s="5">
        <v>482154293912</v>
      </c>
      <c r="N67" s="5"/>
      <c r="O67" s="5">
        <v>501880873016</v>
      </c>
      <c r="P67" s="5"/>
      <c r="Q67" s="5">
        <f t="shared" si="1"/>
        <v>-19726579104</v>
      </c>
    </row>
    <row r="68" spans="1:17">
      <c r="A68" s="4" t="s">
        <v>94</v>
      </c>
      <c r="C68" s="5">
        <v>183327848</v>
      </c>
      <c r="D68" s="5"/>
      <c r="E68" s="5">
        <v>359006983189</v>
      </c>
      <c r="F68" s="5"/>
      <c r="G68" s="5">
        <v>323106284870</v>
      </c>
      <c r="H68" s="5"/>
      <c r="I68" s="5">
        <f t="shared" si="0"/>
        <v>35900698319</v>
      </c>
      <c r="J68" s="5"/>
      <c r="K68" s="5">
        <v>183327848</v>
      </c>
      <c r="L68" s="5"/>
      <c r="M68" s="5">
        <v>359006983189</v>
      </c>
      <c r="N68" s="5"/>
      <c r="O68" s="5">
        <v>344128942879</v>
      </c>
      <c r="P68" s="5"/>
      <c r="Q68" s="5">
        <f t="shared" si="1"/>
        <v>14878040310</v>
      </c>
    </row>
    <row r="69" spans="1:17">
      <c r="A69" s="4" t="s">
        <v>61</v>
      </c>
      <c r="C69" s="5">
        <v>26105232</v>
      </c>
      <c r="D69" s="5"/>
      <c r="E69" s="5">
        <v>236922640589</v>
      </c>
      <c r="F69" s="5"/>
      <c r="G69" s="5">
        <v>212962227503</v>
      </c>
      <c r="H69" s="5"/>
      <c r="I69" s="5">
        <f t="shared" si="0"/>
        <v>23960413086</v>
      </c>
      <c r="J69" s="5"/>
      <c r="K69" s="5">
        <v>26105232</v>
      </c>
      <c r="L69" s="5"/>
      <c r="M69" s="5">
        <v>236922640589</v>
      </c>
      <c r="N69" s="5"/>
      <c r="O69" s="5">
        <v>201118405949</v>
      </c>
      <c r="P69" s="5"/>
      <c r="Q69" s="5">
        <f t="shared" si="1"/>
        <v>35804234640</v>
      </c>
    </row>
    <row r="70" spans="1:17">
      <c r="A70" s="4" t="s">
        <v>107</v>
      </c>
      <c r="C70" s="5">
        <v>78653204</v>
      </c>
      <c r="D70" s="5"/>
      <c r="E70" s="5">
        <v>613753956874</v>
      </c>
      <c r="F70" s="5"/>
      <c r="G70" s="5">
        <v>823027126656</v>
      </c>
      <c r="H70" s="5"/>
      <c r="I70" s="5">
        <f t="shared" si="0"/>
        <v>-209273169782</v>
      </c>
      <c r="J70" s="5"/>
      <c r="K70" s="5">
        <v>78653204</v>
      </c>
      <c r="L70" s="5"/>
      <c r="M70" s="5">
        <v>613753956874</v>
      </c>
      <c r="N70" s="5"/>
      <c r="O70" s="5">
        <v>823027126656</v>
      </c>
      <c r="P70" s="5"/>
      <c r="Q70" s="5">
        <f t="shared" si="1"/>
        <v>-209273169782</v>
      </c>
    </row>
    <row r="71" spans="1:17">
      <c r="A71" s="4" t="s">
        <v>55</v>
      </c>
      <c r="C71" s="5">
        <v>12351361</v>
      </c>
      <c r="D71" s="5"/>
      <c r="E71" s="5">
        <v>409835314020</v>
      </c>
      <c r="F71" s="5"/>
      <c r="G71" s="5">
        <v>387735147296</v>
      </c>
      <c r="H71" s="5"/>
      <c r="I71" s="5">
        <f t="shared" si="0"/>
        <v>22100166724</v>
      </c>
      <c r="J71" s="5"/>
      <c r="K71" s="5">
        <v>12351361</v>
      </c>
      <c r="L71" s="5"/>
      <c r="M71" s="5">
        <v>409835314020</v>
      </c>
      <c r="N71" s="5"/>
      <c r="O71" s="5">
        <v>357286028699</v>
      </c>
      <c r="P71" s="5"/>
      <c r="Q71" s="5">
        <f t="shared" si="1"/>
        <v>52549285321</v>
      </c>
    </row>
    <row r="72" spans="1:17">
      <c r="A72" s="4" t="s">
        <v>32</v>
      </c>
      <c r="C72" s="5">
        <v>71408450</v>
      </c>
      <c r="D72" s="5"/>
      <c r="E72" s="5">
        <v>1036360117948</v>
      </c>
      <c r="F72" s="5"/>
      <c r="G72" s="5">
        <v>970345398106</v>
      </c>
      <c r="H72" s="5"/>
      <c r="I72" s="5">
        <f t="shared" si="0"/>
        <v>66014719842</v>
      </c>
      <c r="J72" s="5"/>
      <c r="K72" s="5">
        <v>71408450</v>
      </c>
      <c r="L72" s="5"/>
      <c r="M72" s="5">
        <v>1036360117948</v>
      </c>
      <c r="N72" s="5"/>
      <c r="O72" s="5">
        <v>890376237497</v>
      </c>
      <c r="P72" s="5"/>
      <c r="Q72" s="5">
        <f t="shared" si="1"/>
        <v>145983880451</v>
      </c>
    </row>
    <row r="73" spans="1:17">
      <c r="A73" s="4" t="s">
        <v>16</v>
      </c>
      <c r="C73" s="5">
        <v>24405833</v>
      </c>
      <c r="D73" s="5"/>
      <c r="E73" s="5">
        <v>196025795812</v>
      </c>
      <c r="F73" s="5"/>
      <c r="G73" s="5">
        <v>188262397958</v>
      </c>
      <c r="H73" s="5"/>
      <c r="I73" s="5">
        <f t="shared" ref="I73:I87" si="2">E73-G73</f>
        <v>7763397854</v>
      </c>
      <c r="J73" s="5"/>
      <c r="K73" s="5">
        <v>24405833</v>
      </c>
      <c r="L73" s="5"/>
      <c r="M73" s="5">
        <v>196025795812</v>
      </c>
      <c r="N73" s="5"/>
      <c r="O73" s="5">
        <v>202578715318</v>
      </c>
      <c r="P73" s="5"/>
      <c r="Q73" s="5">
        <f t="shared" ref="Q73:Q87" si="3">M73-O73</f>
        <v>-6552919506</v>
      </c>
    </row>
    <row r="74" spans="1:17">
      <c r="A74" s="4" t="s">
        <v>27</v>
      </c>
      <c r="C74" s="5">
        <v>18926000</v>
      </c>
      <c r="D74" s="5"/>
      <c r="E74" s="5">
        <v>52602239278</v>
      </c>
      <c r="F74" s="5"/>
      <c r="G74" s="5">
        <v>46461422966</v>
      </c>
      <c r="H74" s="5"/>
      <c r="I74" s="5">
        <f t="shared" si="2"/>
        <v>6140816312</v>
      </c>
      <c r="J74" s="5"/>
      <c r="K74" s="5">
        <v>18926000</v>
      </c>
      <c r="L74" s="5"/>
      <c r="M74" s="5">
        <v>52602239278</v>
      </c>
      <c r="N74" s="5"/>
      <c r="O74" s="5">
        <v>49321628405</v>
      </c>
      <c r="P74" s="5"/>
      <c r="Q74" s="5">
        <f t="shared" si="3"/>
        <v>3280610873</v>
      </c>
    </row>
    <row r="75" spans="1:17">
      <c r="A75" s="4" t="s">
        <v>73</v>
      </c>
      <c r="C75" s="5">
        <v>158997857</v>
      </c>
      <c r="D75" s="5"/>
      <c r="E75" s="5">
        <v>3777438492045</v>
      </c>
      <c r="F75" s="5"/>
      <c r="G75" s="5">
        <v>3279068440051</v>
      </c>
      <c r="H75" s="5"/>
      <c r="I75" s="5">
        <f t="shared" si="2"/>
        <v>498370051994</v>
      </c>
      <c r="J75" s="5"/>
      <c r="K75" s="5">
        <v>158997857</v>
      </c>
      <c r="L75" s="5"/>
      <c r="M75" s="5">
        <v>3777438492045</v>
      </c>
      <c r="N75" s="5"/>
      <c r="O75" s="5">
        <v>2757649929270</v>
      </c>
      <c r="P75" s="5"/>
      <c r="Q75" s="5">
        <f t="shared" si="3"/>
        <v>1019788562775</v>
      </c>
    </row>
    <row r="76" spans="1:17">
      <c r="A76" s="4" t="s">
        <v>37</v>
      </c>
      <c r="C76" s="5">
        <v>3915991</v>
      </c>
      <c r="D76" s="5"/>
      <c r="E76" s="5">
        <v>678067819779</v>
      </c>
      <c r="F76" s="5"/>
      <c r="G76" s="5">
        <v>643695359543</v>
      </c>
      <c r="H76" s="5"/>
      <c r="I76" s="5">
        <f t="shared" si="2"/>
        <v>34372460236</v>
      </c>
      <c r="J76" s="5"/>
      <c r="K76" s="5">
        <v>3915991</v>
      </c>
      <c r="L76" s="5"/>
      <c r="M76" s="5">
        <v>678067819779</v>
      </c>
      <c r="N76" s="5"/>
      <c r="O76" s="5">
        <v>528471709931</v>
      </c>
      <c r="P76" s="5"/>
      <c r="Q76" s="5">
        <f t="shared" si="3"/>
        <v>149596109848</v>
      </c>
    </row>
    <row r="77" spans="1:17">
      <c r="A77" s="4" t="s">
        <v>64</v>
      </c>
      <c r="C77" s="5">
        <v>58658759</v>
      </c>
      <c r="D77" s="5"/>
      <c r="E77" s="5">
        <v>1002927517403</v>
      </c>
      <c r="F77" s="5"/>
      <c r="G77" s="5">
        <v>874646090759</v>
      </c>
      <c r="H77" s="5"/>
      <c r="I77" s="5">
        <f t="shared" si="2"/>
        <v>128281426644</v>
      </c>
      <c r="J77" s="5"/>
      <c r="K77" s="5">
        <v>58658759</v>
      </c>
      <c r="L77" s="5"/>
      <c r="M77" s="5">
        <v>1002927517403</v>
      </c>
      <c r="N77" s="5"/>
      <c r="O77" s="5">
        <v>829772903787</v>
      </c>
      <c r="P77" s="5"/>
      <c r="Q77" s="5">
        <f t="shared" si="3"/>
        <v>173154613616</v>
      </c>
    </row>
    <row r="78" spans="1:17">
      <c r="A78" s="4" t="s">
        <v>66</v>
      </c>
      <c r="C78" s="5">
        <v>23118673</v>
      </c>
      <c r="D78" s="5"/>
      <c r="E78" s="5">
        <v>56510566446</v>
      </c>
      <c r="F78" s="5"/>
      <c r="G78" s="5">
        <v>52626757691</v>
      </c>
      <c r="H78" s="5"/>
      <c r="I78" s="5">
        <f t="shared" si="2"/>
        <v>3883808755</v>
      </c>
      <c r="J78" s="5"/>
      <c r="K78" s="5">
        <v>23118673</v>
      </c>
      <c r="L78" s="5"/>
      <c r="M78" s="5">
        <v>56510566446</v>
      </c>
      <c r="N78" s="5"/>
      <c r="O78" s="5">
        <v>61934110033</v>
      </c>
      <c r="P78" s="5"/>
      <c r="Q78" s="5">
        <f t="shared" si="3"/>
        <v>-5423543587</v>
      </c>
    </row>
    <row r="79" spans="1:17">
      <c r="A79" s="4" t="s">
        <v>60</v>
      </c>
      <c r="C79" s="5">
        <v>51632000</v>
      </c>
      <c r="D79" s="5"/>
      <c r="E79" s="5">
        <v>132674581116</v>
      </c>
      <c r="F79" s="5"/>
      <c r="G79" s="5">
        <v>124719238728</v>
      </c>
      <c r="H79" s="5"/>
      <c r="I79" s="5">
        <f t="shared" si="2"/>
        <v>7955342388</v>
      </c>
      <c r="J79" s="5"/>
      <c r="K79" s="5">
        <v>51632000</v>
      </c>
      <c r="L79" s="5"/>
      <c r="M79" s="5">
        <v>132674581116</v>
      </c>
      <c r="N79" s="5"/>
      <c r="O79" s="5">
        <v>114507299262</v>
      </c>
      <c r="P79" s="5"/>
      <c r="Q79" s="5">
        <f t="shared" si="3"/>
        <v>18167281854</v>
      </c>
    </row>
    <row r="80" spans="1:17">
      <c r="A80" s="4" t="s">
        <v>59</v>
      </c>
      <c r="C80" s="5">
        <v>12200000</v>
      </c>
      <c r="D80" s="5"/>
      <c r="E80" s="5">
        <v>232846272000</v>
      </c>
      <c r="F80" s="5"/>
      <c r="G80" s="5">
        <v>204468132600</v>
      </c>
      <c r="H80" s="5"/>
      <c r="I80" s="5">
        <f t="shared" si="2"/>
        <v>28378139400</v>
      </c>
      <c r="J80" s="5"/>
      <c r="K80" s="5">
        <v>12200000</v>
      </c>
      <c r="L80" s="5"/>
      <c r="M80" s="5">
        <v>232846272000</v>
      </c>
      <c r="N80" s="5"/>
      <c r="O80" s="5">
        <v>191127981581</v>
      </c>
      <c r="P80" s="5"/>
      <c r="Q80" s="5">
        <f t="shared" si="3"/>
        <v>41718290419</v>
      </c>
    </row>
    <row r="81" spans="1:23">
      <c r="A81" s="4" t="s">
        <v>97</v>
      </c>
      <c r="C81" s="5">
        <v>39326602</v>
      </c>
      <c r="D81" s="5"/>
      <c r="E81" s="5">
        <v>345969587155</v>
      </c>
      <c r="F81" s="5"/>
      <c r="G81" s="5">
        <v>87830656475</v>
      </c>
      <c r="H81" s="5"/>
      <c r="I81" s="5">
        <f t="shared" si="2"/>
        <v>258138930680</v>
      </c>
      <c r="J81" s="5"/>
      <c r="K81" s="5">
        <v>39326602</v>
      </c>
      <c r="L81" s="5"/>
      <c r="M81" s="5">
        <v>345969587155</v>
      </c>
      <c r="N81" s="5"/>
      <c r="O81" s="5">
        <v>300103521815</v>
      </c>
      <c r="P81" s="5"/>
      <c r="Q81" s="5">
        <f t="shared" si="3"/>
        <v>45866065340</v>
      </c>
    </row>
    <row r="82" spans="1:23">
      <c r="A82" s="4" t="s">
        <v>48</v>
      </c>
      <c r="C82" s="5">
        <v>4685772</v>
      </c>
      <c r="D82" s="5"/>
      <c r="E82" s="5">
        <v>395920790811</v>
      </c>
      <c r="F82" s="5"/>
      <c r="G82" s="5">
        <v>380549748344</v>
      </c>
      <c r="H82" s="5"/>
      <c r="I82" s="5">
        <f t="shared" si="2"/>
        <v>15371042467</v>
      </c>
      <c r="J82" s="5"/>
      <c r="K82" s="5">
        <v>4685772</v>
      </c>
      <c r="L82" s="5"/>
      <c r="M82" s="5">
        <v>395920790811</v>
      </c>
      <c r="N82" s="5"/>
      <c r="O82" s="5">
        <v>347478717582</v>
      </c>
      <c r="P82" s="5"/>
      <c r="Q82" s="5">
        <f t="shared" si="3"/>
        <v>48442073229</v>
      </c>
    </row>
    <row r="83" spans="1:23">
      <c r="A83" s="4" t="s">
        <v>80</v>
      </c>
      <c r="C83" s="5">
        <v>23931253</v>
      </c>
      <c r="D83" s="5"/>
      <c r="E83" s="5">
        <v>768380244042</v>
      </c>
      <c r="F83" s="5"/>
      <c r="G83" s="5">
        <v>700344098594</v>
      </c>
      <c r="H83" s="5"/>
      <c r="I83" s="5">
        <f t="shared" si="2"/>
        <v>68036145448</v>
      </c>
      <c r="J83" s="5"/>
      <c r="K83" s="5">
        <v>23931253</v>
      </c>
      <c r="L83" s="5"/>
      <c r="M83" s="5">
        <v>768380244042</v>
      </c>
      <c r="N83" s="5"/>
      <c r="O83" s="5">
        <v>736858773938</v>
      </c>
      <c r="P83" s="5"/>
      <c r="Q83" s="5">
        <f t="shared" si="3"/>
        <v>31521470104</v>
      </c>
    </row>
    <row r="84" spans="1:23">
      <c r="A84" s="4" t="s">
        <v>76</v>
      </c>
      <c r="C84" s="5">
        <v>1412937</v>
      </c>
      <c r="D84" s="5"/>
      <c r="E84" s="5">
        <v>206536140154</v>
      </c>
      <c r="F84" s="5"/>
      <c r="G84" s="5">
        <v>199302810526</v>
      </c>
      <c r="H84" s="5"/>
      <c r="I84" s="5">
        <f t="shared" si="2"/>
        <v>7233329628</v>
      </c>
      <c r="J84" s="5"/>
      <c r="K84" s="5">
        <v>1412937</v>
      </c>
      <c r="L84" s="5"/>
      <c r="M84" s="5">
        <v>206536140154</v>
      </c>
      <c r="N84" s="5"/>
      <c r="O84" s="5">
        <v>203937759608</v>
      </c>
      <c r="P84" s="5"/>
      <c r="Q84" s="5">
        <f t="shared" si="3"/>
        <v>2598380546</v>
      </c>
    </row>
    <row r="85" spans="1:23">
      <c r="A85" s="4" t="s">
        <v>84</v>
      </c>
      <c r="C85" s="5">
        <v>75037776</v>
      </c>
      <c r="D85" s="5"/>
      <c r="E85" s="5">
        <v>485589371025</v>
      </c>
      <c r="F85" s="5"/>
      <c r="G85" s="5">
        <v>395918697187</v>
      </c>
      <c r="H85" s="5"/>
      <c r="I85" s="5">
        <f t="shared" si="2"/>
        <v>89670673838</v>
      </c>
      <c r="J85" s="5"/>
      <c r="K85" s="5">
        <v>75037776</v>
      </c>
      <c r="L85" s="5"/>
      <c r="M85" s="5">
        <v>485589371025</v>
      </c>
      <c r="N85" s="5"/>
      <c r="O85" s="5">
        <v>358609881452</v>
      </c>
      <c r="P85" s="5"/>
      <c r="Q85" s="5">
        <f t="shared" si="3"/>
        <v>126979489573</v>
      </c>
    </row>
    <row r="86" spans="1:23">
      <c r="A86" s="4" t="s">
        <v>54</v>
      </c>
      <c r="C86" s="5">
        <v>7734790</v>
      </c>
      <c r="D86" s="5"/>
      <c r="E86" s="5">
        <v>201061283186</v>
      </c>
      <c r="F86" s="5"/>
      <c r="G86" s="5">
        <v>176457225588</v>
      </c>
      <c r="H86" s="5"/>
      <c r="I86" s="5">
        <f t="shared" si="2"/>
        <v>24604057598</v>
      </c>
      <c r="J86" s="5"/>
      <c r="K86" s="5">
        <v>7734790</v>
      </c>
      <c r="L86" s="5"/>
      <c r="M86" s="5">
        <v>201061283186</v>
      </c>
      <c r="N86" s="5"/>
      <c r="O86" s="5">
        <v>194529968500</v>
      </c>
      <c r="P86" s="5"/>
      <c r="Q86" s="5">
        <f>M86-O86</f>
        <v>6531314686</v>
      </c>
    </row>
    <row r="87" spans="1:23">
      <c r="A87" s="4" t="s">
        <v>123</v>
      </c>
      <c r="C87" s="5">
        <v>315324</v>
      </c>
      <c r="D87" s="5"/>
      <c r="E87" s="5">
        <v>299118879594</v>
      </c>
      <c r="F87" s="5"/>
      <c r="G87" s="5">
        <v>299222135323</v>
      </c>
      <c r="H87" s="5"/>
      <c r="I87" s="5">
        <f t="shared" si="2"/>
        <v>-103255729</v>
      </c>
      <c r="J87" s="5"/>
      <c r="K87" s="5">
        <v>315324</v>
      </c>
      <c r="L87" s="5"/>
      <c r="M87" s="5">
        <v>299118879594</v>
      </c>
      <c r="N87" s="5"/>
      <c r="O87" s="5">
        <v>299222135323</v>
      </c>
      <c r="P87" s="5"/>
      <c r="Q87" s="5">
        <f t="shared" si="3"/>
        <v>-103255729</v>
      </c>
      <c r="U87" s="14"/>
    </row>
    <row r="88" spans="1:23">
      <c r="A88" s="12" t="s">
        <v>219</v>
      </c>
      <c r="C88" s="5" t="s">
        <v>218</v>
      </c>
      <c r="D88" s="5"/>
      <c r="E88" s="5" t="s">
        <v>218</v>
      </c>
      <c r="F88" s="5"/>
      <c r="G88" s="1" t="s">
        <v>218</v>
      </c>
      <c r="H88" s="4"/>
      <c r="I88" s="5">
        <v>-2457561562</v>
      </c>
      <c r="J88" s="5"/>
      <c r="K88" s="5" t="s">
        <v>218</v>
      </c>
      <c r="L88" s="5"/>
      <c r="M88" s="5" t="s">
        <v>218</v>
      </c>
      <c r="N88" s="5"/>
      <c r="O88" s="5" t="s">
        <v>218</v>
      </c>
      <c r="P88" s="5"/>
      <c r="Q88" s="5">
        <v>-4315027134</v>
      </c>
      <c r="W88" s="15"/>
    </row>
    <row r="89" spans="1:23">
      <c r="A89" s="12" t="s">
        <v>220</v>
      </c>
      <c r="C89" s="5" t="s">
        <v>218</v>
      </c>
      <c r="D89" s="5"/>
      <c r="E89" s="5" t="s">
        <v>218</v>
      </c>
      <c r="F89" s="5"/>
      <c r="G89" s="1" t="s">
        <v>218</v>
      </c>
      <c r="H89" s="4"/>
      <c r="I89" s="5">
        <v>-3075203655</v>
      </c>
      <c r="J89" s="5"/>
      <c r="K89" s="5" t="s">
        <v>218</v>
      </c>
      <c r="L89" s="5"/>
      <c r="M89" s="5" t="s">
        <v>218</v>
      </c>
      <c r="N89" s="5"/>
      <c r="O89" s="5" t="s">
        <v>218</v>
      </c>
      <c r="P89" s="5"/>
      <c r="Q89" s="5">
        <v>-5509057011</v>
      </c>
      <c r="W89" s="15"/>
    </row>
    <row r="90" spans="1:23">
      <c r="A90" s="12" t="s">
        <v>221</v>
      </c>
      <c r="C90" s="5" t="s">
        <v>218</v>
      </c>
      <c r="D90" s="5"/>
      <c r="E90" s="5" t="s">
        <v>218</v>
      </c>
      <c r="F90" s="5"/>
      <c r="G90" s="1" t="s">
        <v>218</v>
      </c>
      <c r="H90" s="4"/>
      <c r="I90" s="5">
        <v>-4014103102</v>
      </c>
      <c r="J90" s="5"/>
      <c r="K90" s="5" t="s">
        <v>218</v>
      </c>
      <c r="L90" s="5"/>
      <c r="M90" s="5" t="s">
        <v>218</v>
      </c>
      <c r="N90" s="5"/>
      <c r="O90" s="5" t="s">
        <v>218</v>
      </c>
      <c r="P90" s="5"/>
      <c r="Q90" s="5">
        <v>-6044633590</v>
      </c>
      <c r="W90" s="15"/>
    </row>
    <row r="91" spans="1:23">
      <c r="A91" s="12" t="s">
        <v>222</v>
      </c>
      <c r="C91" s="5" t="s">
        <v>218</v>
      </c>
      <c r="D91" s="5"/>
      <c r="E91" s="5" t="s">
        <v>218</v>
      </c>
      <c r="F91" s="5"/>
      <c r="G91" s="1" t="s">
        <v>218</v>
      </c>
      <c r="H91" s="4"/>
      <c r="I91" s="5">
        <v>-313487256</v>
      </c>
      <c r="J91" s="5"/>
      <c r="K91" s="5" t="s">
        <v>218</v>
      </c>
      <c r="L91" s="5"/>
      <c r="M91" s="5" t="s">
        <v>218</v>
      </c>
      <c r="N91" s="5"/>
      <c r="O91" s="5" t="s">
        <v>218</v>
      </c>
      <c r="P91" s="5"/>
      <c r="Q91" s="5">
        <v>-14564249</v>
      </c>
      <c r="W91" s="15"/>
    </row>
    <row r="92" spans="1:23">
      <c r="A92" s="12" t="s">
        <v>223</v>
      </c>
      <c r="C92" s="5" t="s">
        <v>218</v>
      </c>
      <c r="D92" s="5"/>
      <c r="E92" s="5" t="s">
        <v>218</v>
      </c>
      <c r="F92" s="5"/>
      <c r="G92" s="1" t="s">
        <v>218</v>
      </c>
      <c r="I92" s="5">
        <v>-325956044</v>
      </c>
      <c r="J92" s="5"/>
      <c r="K92" s="5" t="s">
        <v>218</v>
      </c>
      <c r="L92" s="5"/>
      <c r="M92" s="5" t="s">
        <v>218</v>
      </c>
      <c r="N92" s="5"/>
      <c r="O92" s="5" t="s">
        <v>218</v>
      </c>
      <c r="P92" s="5"/>
      <c r="Q92" s="5">
        <v>-19509730</v>
      </c>
      <c r="U92" s="14"/>
      <c r="W92" s="15"/>
    </row>
    <row r="93" spans="1:23">
      <c r="A93" s="12" t="s">
        <v>224</v>
      </c>
      <c r="C93" s="5" t="s">
        <v>218</v>
      </c>
      <c r="D93" s="5"/>
      <c r="E93" s="5" t="s">
        <v>218</v>
      </c>
      <c r="F93" s="5"/>
      <c r="G93" s="1" t="s">
        <v>218</v>
      </c>
      <c r="I93" s="5">
        <v>-272383843</v>
      </c>
      <c r="J93" s="5"/>
      <c r="K93" s="5" t="s">
        <v>218</v>
      </c>
      <c r="L93" s="5"/>
      <c r="M93" s="5" t="s">
        <v>218</v>
      </c>
      <c r="N93" s="5"/>
      <c r="O93" s="5" t="s">
        <v>218</v>
      </c>
      <c r="P93" s="5"/>
      <c r="Q93" s="5">
        <v>-305168021</v>
      </c>
      <c r="U93" s="14"/>
      <c r="W93" s="15"/>
    </row>
    <row r="94" spans="1:23">
      <c r="A94" s="12" t="s">
        <v>225</v>
      </c>
      <c r="C94" s="5" t="s">
        <v>218</v>
      </c>
      <c r="D94" s="5"/>
      <c r="E94" s="5" t="s">
        <v>218</v>
      </c>
      <c r="F94" s="5"/>
      <c r="G94" s="1" t="s">
        <v>218</v>
      </c>
      <c r="I94" s="5">
        <v>-219642428</v>
      </c>
      <c r="J94" s="5"/>
      <c r="K94" s="5" t="s">
        <v>218</v>
      </c>
      <c r="L94" s="5"/>
      <c r="M94" s="5" t="s">
        <v>218</v>
      </c>
      <c r="N94" s="5"/>
      <c r="O94" s="5" t="s">
        <v>218</v>
      </c>
      <c r="P94" s="5"/>
      <c r="Q94" s="5">
        <v>-240580649</v>
      </c>
      <c r="U94" s="14"/>
      <c r="W94" s="15"/>
    </row>
    <row r="95" spans="1:23">
      <c r="A95" s="12" t="s">
        <v>226</v>
      </c>
      <c r="C95" s="5" t="s">
        <v>218</v>
      </c>
      <c r="D95" s="5"/>
      <c r="E95" s="5" t="s">
        <v>218</v>
      </c>
      <c r="F95" s="5"/>
      <c r="G95" s="1" t="s">
        <v>218</v>
      </c>
      <c r="I95" s="5">
        <v>-4182862636</v>
      </c>
      <c r="J95" s="5"/>
      <c r="K95" s="5" t="s">
        <v>218</v>
      </c>
      <c r="L95" s="5"/>
      <c r="M95" s="5" t="s">
        <v>218</v>
      </c>
      <c r="N95" s="5"/>
      <c r="O95" s="5" t="s">
        <v>218</v>
      </c>
      <c r="P95" s="5"/>
      <c r="Q95" s="5">
        <v>-11781576697</v>
      </c>
      <c r="U95" s="14"/>
      <c r="W95" s="15"/>
    </row>
    <row r="96" spans="1:23">
      <c r="A96" s="12" t="s">
        <v>227</v>
      </c>
      <c r="C96" s="5" t="s">
        <v>218</v>
      </c>
      <c r="D96" s="5"/>
      <c r="E96" s="5" t="s">
        <v>218</v>
      </c>
      <c r="F96" s="5"/>
      <c r="G96" s="1" t="s">
        <v>218</v>
      </c>
      <c r="I96" s="5">
        <v>-590223979</v>
      </c>
      <c r="J96" s="5"/>
      <c r="K96" s="5" t="s">
        <v>218</v>
      </c>
      <c r="L96" s="5"/>
      <c r="M96" s="5" t="s">
        <v>218</v>
      </c>
      <c r="N96" s="5"/>
      <c r="O96" s="5" t="s">
        <v>218</v>
      </c>
      <c r="P96" s="5"/>
      <c r="Q96" s="5">
        <v>-1481938713</v>
      </c>
      <c r="U96" s="14"/>
      <c r="W96" s="15"/>
    </row>
    <row r="97" spans="1:23">
      <c r="A97" s="12" t="s">
        <v>228</v>
      </c>
      <c r="C97" s="5" t="s">
        <v>218</v>
      </c>
      <c r="D97" s="5"/>
      <c r="E97" s="5" t="s">
        <v>218</v>
      </c>
      <c r="F97" s="5"/>
      <c r="G97" s="1" t="s">
        <v>218</v>
      </c>
      <c r="I97" s="5">
        <v>-17195571</v>
      </c>
      <c r="J97" s="5"/>
      <c r="K97" s="5" t="s">
        <v>218</v>
      </c>
      <c r="L97" s="5"/>
      <c r="M97" s="5" t="s">
        <v>218</v>
      </c>
      <c r="N97" s="5"/>
      <c r="O97" s="5" t="s">
        <v>218</v>
      </c>
      <c r="P97" s="5"/>
      <c r="Q97" s="5">
        <v>-6948242</v>
      </c>
      <c r="U97" s="14"/>
      <c r="W97" s="15"/>
    </row>
    <row r="98" spans="1:23">
      <c r="A98" s="12" t="s">
        <v>229</v>
      </c>
      <c r="C98" s="5" t="s">
        <v>218</v>
      </c>
      <c r="D98" s="5"/>
      <c r="E98" s="5" t="s">
        <v>218</v>
      </c>
      <c r="F98" s="5"/>
      <c r="G98" s="1" t="s">
        <v>218</v>
      </c>
      <c r="I98" s="5">
        <v>-3110904343</v>
      </c>
      <c r="J98" s="5"/>
      <c r="K98" s="5" t="s">
        <v>218</v>
      </c>
      <c r="L98" s="5"/>
      <c r="M98" s="5" t="s">
        <v>218</v>
      </c>
      <c r="N98" s="5"/>
      <c r="O98" s="5" t="s">
        <v>218</v>
      </c>
      <c r="P98" s="5"/>
      <c r="Q98" s="5">
        <v>-3127272310</v>
      </c>
      <c r="U98" s="14"/>
      <c r="W98" s="15"/>
    </row>
    <row r="99" spans="1:23">
      <c r="A99" s="12" t="s">
        <v>230</v>
      </c>
      <c r="C99" s="5" t="s">
        <v>218</v>
      </c>
      <c r="D99" s="5"/>
      <c r="E99" s="5" t="s">
        <v>218</v>
      </c>
      <c r="F99" s="5"/>
      <c r="G99" s="1" t="s">
        <v>218</v>
      </c>
      <c r="I99" s="5">
        <v>-13636488</v>
      </c>
      <c r="J99" s="5"/>
      <c r="K99" s="5" t="s">
        <v>218</v>
      </c>
      <c r="L99" s="5"/>
      <c r="M99" s="5" t="s">
        <v>218</v>
      </c>
      <c r="N99" s="5"/>
      <c r="O99" s="5" t="s">
        <v>218</v>
      </c>
      <c r="P99" s="5"/>
      <c r="Q99" s="5">
        <v>-5611321</v>
      </c>
      <c r="U99" s="14"/>
      <c r="W99" s="15"/>
    </row>
    <row r="100" spans="1:23">
      <c r="A100" s="12" t="s">
        <v>231</v>
      </c>
      <c r="C100" s="5" t="s">
        <v>218</v>
      </c>
      <c r="D100" s="5"/>
      <c r="E100" s="5" t="s">
        <v>218</v>
      </c>
      <c r="F100" s="5"/>
      <c r="G100" s="1" t="s">
        <v>218</v>
      </c>
      <c r="H100" s="5"/>
      <c r="I100" s="5">
        <v>1132208381</v>
      </c>
      <c r="J100" s="5"/>
      <c r="K100" s="5" t="s">
        <v>218</v>
      </c>
      <c r="L100" s="5"/>
      <c r="M100" s="5" t="s">
        <v>218</v>
      </c>
      <c r="N100" s="5"/>
      <c r="O100" s="5" t="s">
        <v>218</v>
      </c>
      <c r="P100" s="5"/>
      <c r="Q100" s="5">
        <v>1662357031</v>
      </c>
      <c r="U100" s="14"/>
      <c r="W100" s="15"/>
    </row>
    <row r="101" spans="1:23">
      <c r="A101" s="12" t="s">
        <v>232</v>
      </c>
      <c r="C101" s="5" t="s">
        <v>218</v>
      </c>
      <c r="D101" s="5"/>
      <c r="E101" s="5" t="s">
        <v>218</v>
      </c>
      <c r="F101" s="5"/>
      <c r="G101" s="1" t="s">
        <v>218</v>
      </c>
      <c r="H101" s="5"/>
      <c r="I101" s="5">
        <v>0</v>
      </c>
      <c r="J101" s="5"/>
      <c r="K101" s="5" t="s">
        <v>218</v>
      </c>
      <c r="L101" s="5"/>
      <c r="M101" s="5" t="s">
        <v>218</v>
      </c>
      <c r="N101" s="5"/>
      <c r="O101" s="5" t="s">
        <v>218</v>
      </c>
      <c r="P101" s="5"/>
      <c r="Q101" s="5">
        <v>12875</v>
      </c>
      <c r="U101" s="14"/>
      <c r="W101" s="15"/>
    </row>
    <row r="102" spans="1:23">
      <c r="A102" s="12" t="s">
        <v>233</v>
      </c>
      <c r="C102" s="5" t="s">
        <v>218</v>
      </c>
      <c r="D102" s="5"/>
      <c r="E102" s="5" t="s">
        <v>218</v>
      </c>
      <c r="F102" s="5"/>
      <c r="G102" s="1" t="s">
        <v>218</v>
      </c>
      <c r="H102" s="5"/>
      <c r="I102" s="5">
        <v>29242469</v>
      </c>
      <c r="J102" s="5"/>
      <c r="K102" s="5" t="s">
        <v>218</v>
      </c>
      <c r="L102" s="5"/>
      <c r="M102" s="5" t="s">
        <v>218</v>
      </c>
      <c r="N102" s="5"/>
      <c r="O102" s="5" t="s">
        <v>218</v>
      </c>
      <c r="P102" s="5"/>
      <c r="Q102" s="5">
        <v>-6562340</v>
      </c>
      <c r="W102" s="15"/>
    </row>
    <row r="103" spans="1:23">
      <c r="A103" s="16" t="s">
        <v>234</v>
      </c>
      <c r="B103" s="17"/>
      <c r="C103" s="5" t="s">
        <v>218</v>
      </c>
      <c r="D103" s="5"/>
      <c r="E103" s="5" t="s">
        <v>218</v>
      </c>
      <c r="F103" s="5"/>
      <c r="G103" s="1" t="s">
        <v>218</v>
      </c>
      <c r="H103" s="5"/>
      <c r="I103" s="5">
        <v>1359012472</v>
      </c>
      <c r="J103" s="5"/>
      <c r="K103" s="5" t="s">
        <v>218</v>
      </c>
      <c r="L103" s="5"/>
      <c r="M103" s="5" t="s">
        <v>218</v>
      </c>
      <c r="N103" s="5"/>
      <c r="O103" s="5" t="s">
        <v>218</v>
      </c>
      <c r="P103" s="5"/>
      <c r="Q103" s="5">
        <v>2456631949</v>
      </c>
      <c r="W103" s="15"/>
    </row>
    <row r="104" spans="1:23">
      <c r="A104" s="16" t="s">
        <v>235</v>
      </c>
      <c r="B104" s="17"/>
      <c r="C104" s="5" t="s">
        <v>218</v>
      </c>
      <c r="D104" s="5"/>
      <c r="E104" s="5" t="s">
        <v>218</v>
      </c>
      <c r="F104" s="5"/>
      <c r="G104" s="1" t="s">
        <v>218</v>
      </c>
      <c r="I104" s="5">
        <v>-126687369</v>
      </c>
      <c r="J104" s="5"/>
      <c r="K104" s="5" t="s">
        <v>218</v>
      </c>
      <c r="L104" s="5"/>
      <c r="M104" s="5" t="s">
        <v>218</v>
      </c>
      <c r="N104" s="5"/>
      <c r="O104" s="5" t="s">
        <v>218</v>
      </c>
      <c r="P104" s="5"/>
      <c r="Q104" s="5">
        <v>-100638424</v>
      </c>
      <c r="S104" s="3"/>
      <c r="T104" s="3"/>
      <c r="W104" s="15"/>
    </row>
    <row r="105" spans="1:23">
      <c r="A105" s="16" t="s">
        <v>236</v>
      </c>
      <c r="B105" s="17"/>
      <c r="C105" s="5" t="s">
        <v>218</v>
      </c>
      <c r="D105" s="5"/>
      <c r="E105" s="5" t="s">
        <v>218</v>
      </c>
      <c r="F105" s="5"/>
      <c r="G105" s="1" t="s">
        <v>218</v>
      </c>
      <c r="H105" s="5"/>
      <c r="I105" s="5">
        <v>33451026</v>
      </c>
      <c r="J105" s="5"/>
      <c r="K105" s="5" t="s">
        <v>218</v>
      </c>
      <c r="L105" s="5"/>
      <c r="M105" s="5" t="s">
        <v>218</v>
      </c>
      <c r="N105" s="5"/>
      <c r="O105" s="5" t="s">
        <v>218</v>
      </c>
      <c r="P105" s="5"/>
      <c r="Q105" s="5">
        <v>-164452260</v>
      </c>
      <c r="S105" s="3"/>
      <c r="T105" s="3"/>
      <c r="U105" s="15"/>
      <c r="W105" s="15"/>
    </row>
    <row r="106" spans="1:23">
      <c r="A106" s="12" t="s">
        <v>237</v>
      </c>
      <c r="C106" s="5" t="s">
        <v>218</v>
      </c>
      <c r="D106" s="5"/>
      <c r="E106" s="5" t="s">
        <v>218</v>
      </c>
      <c r="F106" s="5"/>
      <c r="G106" s="1" t="s">
        <v>218</v>
      </c>
      <c r="I106" s="5">
        <v>-930404360</v>
      </c>
      <c r="J106" s="5"/>
      <c r="K106" s="5" t="s">
        <v>218</v>
      </c>
      <c r="L106" s="5"/>
      <c r="M106" s="5" t="s">
        <v>218</v>
      </c>
      <c r="N106" s="5"/>
      <c r="O106" s="5" t="s">
        <v>218</v>
      </c>
      <c r="P106" s="5"/>
      <c r="Q106" s="5">
        <v>-953537577</v>
      </c>
      <c r="W106" s="15"/>
    </row>
    <row r="107" spans="1:23">
      <c r="A107" s="12" t="s">
        <v>238</v>
      </c>
      <c r="C107" s="5" t="s">
        <v>218</v>
      </c>
      <c r="D107" s="5"/>
      <c r="E107" s="5" t="s">
        <v>218</v>
      </c>
      <c r="F107" s="5"/>
      <c r="G107" s="1" t="s">
        <v>218</v>
      </c>
      <c r="H107" s="5"/>
      <c r="I107" s="5">
        <v>1374029577</v>
      </c>
      <c r="J107" s="5"/>
      <c r="K107" s="5" t="s">
        <v>218</v>
      </c>
      <c r="L107" s="5"/>
      <c r="M107" s="5" t="s">
        <v>218</v>
      </c>
      <c r="N107" s="5"/>
      <c r="O107" s="5" t="s">
        <v>218</v>
      </c>
      <c r="P107" s="5"/>
      <c r="Q107" s="5">
        <v>1371280852</v>
      </c>
      <c r="W107" s="15"/>
    </row>
    <row r="108" spans="1:23">
      <c r="A108" s="12" t="s">
        <v>239</v>
      </c>
      <c r="C108" s="5" t="s">
        <v>218</v>
      </c>
      <c r="D108" s="5"/>
      <c r="E108" s="5" t="s">
        <v>218</v>
      </c>
      <c r="F108" s="5"/>
      <c r="G108" s="1" t="s">
        <v>218</v>
      </c>
      <c r="I108" s="5">
        <v>-2691101</v>
      </c>
      <c r="J108" s="5"/>
      <c r="K108" s="5" t="s">
        <v>218</v>
      </c>
      <c r="L108" s="5"/>
      <c r="M108" s="5" t="s">
        <v>218</v>
      </c>
      <c r="N108" s="5"/>
      <c r="O108" s="5" t="s">
        <v>218</v>
      </c>
      <c r="P108" s="5"/>
      <c r="Q108" s="5">
        <v>-2691101</v>
      </c>
      <c r="W108" s="15"/>
    </row>
    <row r="109" spans="1:23">
      <c r="A109" s="12" t="s">
        <v>240</v>
      </c>
      <c r="C109" s="5" t="s">
        <v>218</v>
      </c>
      <c r="D109" s="5"/>
      <c r="E109" s="5" t="s">
        <v>218</v>
      </c>
      <c r="F109" s="5"/>
      <c r="G109" s="1" t="s">
        <v>218</v>
      </c>
      <c r="H109" s="5"/>
      <c r="I109" s="5">
        <v>119489285</v>
      </c>
      <c r="J109" s="5"/>
      <c r="K109" s="5" t="s">
        <v>218</v>
      </c>
      <c r="L109" s="5"/>
      <c r="M109" s="5" t="s">
        <v>218</v>
      </c>
      <c r="N109" s="5"/>
      <c r="O109" s="5" t="s">
        <v>218</v>
      </c>
      <c r="P109" s="5"/>
      <c r="Q109" s="5">
        <v>119489285</v>
      </c>
      <c r="W109" s="15"/>
    </row>
    <row r="110" spans="1:23">
      <c r="A110" s="12" t="s">
        <v>241</v>
      </c>
      <c r="C110" s="5" t="s">
        <v>218</v>
      </c>
      <c r="D110" s="5"/>
      <c r="E110" s="5" t="s">
        <v>218</v>
      </c>
      <c r="F110" s="5"/>
      <c r="G110" s="1" t="s">
        <v>218</v>
      </c>
      <c r="H110" s="5"/>
      <c r="I110" s="5">
        <v>725348741</v>
      </c>
      <c r="J110" s="5"/>
      <c r="K110" s="5" t="s">
        <v>218</v>
      </c>
      <c r="L110" s="5"/>
      <c r="M110" s="5" t="s">
        <v>218</v>
      </c>
      <c r="N110" s="5"/>
      <c r="O110" s="5" t="s">
        <v>218</v>
      </c>
      <c r="P110" s="5"/>
      <c r="Q110" s="5">
        <v>779354253</v>
      </c>
      <c r="W110" s="15"/>
    </row>
    <row r="111" spans="1:23">
      <c r="A111" s="12" t="s">
        <v>242</v>
      </c>
      <c r="C111" s="5" t="s">
        <v>218</v>
      </c>
      <c r="D111" s="5"/>
      <c r="E111" s="5" t="s">
        <v>218</v>
      </c>
      <c r="F111" s="5"/>
      <c r="G111" s="1" t="s">
        <v>218</v>
      </c>
      <c r="H111" s="5"/>
      <c r="I111" s="5">
        <v>-387900090</v>
      </c>
      <c r="J111" s="5"/>
      <c r="K111" s="5" t="s">
        <v>218</v>
      </c>
      <c r="L111" s="5"/>
      <c r="M111" s="5" t="s">
        <v>218</v>
      </c>
      <c r="N111" s="5"/>
      <c r="O111" s="5" t="s">
        <v>218</v>
      </c>
      <c r="P111" s="5"/>
      <c r="Q111" s="5">
        <v>24135851</v>
      </c>
      <c r="W111" s="15"/>
    </row>
    <row r="112" spans="1:23">
      <c r="A112" s="12" t="s">
        <v>243</v>
      </c>
      <c r="C112" s="5" t="s">
        <v>218</v>
      </c>
      <c r="D112" s="5"/>
      <c r="E112" s="5" t="s">
        <v>218</v>
      </c>
      <c r="F112" s="5"/>
      <c r="G112" s="1" t="s">
        <v>218</v>
      </c>
      <c r="H112" s="5"/>
      <c r="I112" s="5">
        <v>-99131303</v>
      </c>
      <c r="J112" s="5"/>
      <c r="K112" s="5" t="s">
        <v>218</v>
      </c>
      <c r="L112" s="5"/>
      <c r="M112" s="5" t="s">
        <v>218</v>
      </c>
      <c r="N112" s="5"/>
      <c r="O112" s="5" t="s">
        <v>218</v>
      </c>
      <c r="P112" s="5"/>
      <c r="Q112" s="5">
        <v>0</v>
      </c>
      <c r="W112" s="15"/>
    </row>
    <row r="113" spans="1:23">
      <c r="A113" s="12" t="s">
        <v>244</v>
      </c>
      <c r="C113" s="5" t="s">
        <v>218</v>
      </c>
      <c r="D113" s="5"/>
      <c r="E113" s="5" t="s">
        <v>218</v>
      </c>
      <c r="F113" s="5"/>
      <c r="G113" s="1" t="s">
        <v>218</v>
      </c>
      <c r="H113" s="5"/>
      <c r="I113" s="5">
        <v>-52381975</v>
      </c>
      <c r="J113" s="5"/>
      <c r="K113" s="5" t="s">
        <v>218</v>
      </c>
      <c r="L113" s="5"/>
      <c r="M113" s="5" t="s">
        <v>218</v>
      </c>
      <c r="N113" s="5"/>
      <c r="O113" s="5" t="s">
        <v>218</v>
      </c>
      <c r="P113" s="5"/>
      <c r="Q113" s="5">
        <v>0</v>
      </c>
      <c r="W113" s="15"/>
    </row>
    <row r="114" spans="1:23">
      <c r="A114" s="12" t="s">
        <v>245</v>
      </c>
      <c r="C114" s="5" t="s">
        <v>218</v>
      </c>
      <c r="D114" s="5"/>
      <c r="E114" s="5" t="s">
        <v>218</v>
      </c>
      <c r="F114" s="5"/>
      <c r="G114" s="1" t="s">
        <v>218</v>
      </c>
      <c r="H114" s="5"/>
      <c r="I114" s="5">
        <v>-224645298</v>
      </c>
      <c r="J114" s="5"/>
      <c r="K114" s="5" t="s">
        <v>218</v>
      </c>
      <c r="L114" s="5"/>
      <c r="M114" s="5" t="s">
        <v>218</v>
      </c>
      <c r="N114" s="5"/>
      <c r="O114" s="5" t="s">
        <v>218</v>
      </c>
      <c r="P114" s="5"/>
      <c r="Q114" s="5">
        <v>0</v>
      </c>
      <c r="W114" s="15"/>
    </row>
    <row r="115" spans="1:23">
      <c r="A115" s="12" t="s">
        <v>246</v>
      </c>
      <c r="C115" s="5" t="s">
        <v>218</v>
      </c>
      <c r="D115" s="5"/>
      <c r="E115" s="5" t="s">
        <v>218</v>
      </c>
      <c r="F115" s="5"/>
      <c r="G115" s="1" t="s">
        <v>218</v>
      </c>
      <c r="H115" s="5"/>
      <c r="I115" s="5">
        <v>-100859089</v>
      </c>
      <c r="J115" s="5"/>
      <c r="K115" s="5" t="s">
        <v>218</v>
      </c>
      <c r="L115" s="5"/>
      <c r="M115" s="5" t="s">
        <v>218</v>
      </c>
      <c r="N115" s="5"/>
      <c r="O115" s="5" t="s">
        <v>218</v>
      </c>
      <c r="P115" s="5"/>
      <c r="Q115" s="5">
        <v>0</v>
      </c>
      <c r="W115" s="15"/>
    </row>
    <row r="116" spans="1:23">
      <c r="A116" s="12" t="s">
        <v>247</v>
      </c>
      <c r="C116" s="5" t="s">
        <v>218</v>
      </c>
      <c r="D116" s="5"/>
      <c r="E116" s="5" t="s">
        <v>218</v>
      </c>
      <c r="F116" s="5"/>
      <c r="G116" s="1" t="s">
        <v>218</v>
      </c>
      <c r="H116" s="5"/>
      <c r="I116" s="5">
        <v>-165526439</v>
      </c>
      <c r="J116" s="5"/>
      <c r="K116" s="5" t="s">
        <v>218</v>
      </c>
      <c r="L116" s="5"/>
      <c r="M116" s="5" t="s">
        <v>218</v>
      </c>
      <c r="N116" s="5"/>
      <c r="O116" s="5" t="s">
        <v>218</v>
      </c>
      <c r="P116" s="5"/>
      <c r="Q116" s="5">
        <v>0</v>
      </c>
      <c r="W116" s="15"/>
    </row>
    <row r="117" spans="1:23">
      <c r="A117" s="12" t="s">
        <v>248</v>
      </c>
      <c r="C117" s="5" t="s">
        <v>218</v>
      </c>
      <c r="D117" s="5"/>
      <c r="E117" s="5" t="s">
        <v>218</v>
      </c>
      <c r="F117" s="5"/>
      <c r="G117" s="1" t="s">
        <v>218</v>
      </c>
      <c r="H117" s="5"/>
      <c r="I117" s="5">
        <v>2642890321</v>
      </c>
      <c r="J117" s="5"/>
      <c r="K117" s="5" t="s">
        <v>218</v>
      </c>
      <c r="L117" s="5"/>
      <c r="M117" s="5" t="s">
        <v>218</v>
      </c>
      <c r="N117" s="5"/>
      <c r="O117" s="5" t="s">
        <v>218</v>
      </c>
      <c r="P117" s="5"/>
      <c r="Q117" s="5">
        <v>0</v>
      </c>
      <c r="W117" s="15"/>
    </row>
    <row r="118" spans="1:23">
      <c r="A118" s="12" t="s">
        <v>249</v>
      </c>
      <c r="C118" s="5" t="s">
        <v>218</v>
      </c>
      <c r="D118" s="5"/>
      <c r="E118" s="5" t="s">
        <v>218</v>
      </c>
      <c r="F118" s="5"/>
      <c r="G118" s="1" t="s">
        <v>218</v>
      </c>
      <c r="H118" s="5"/>
      <c r="I118" s="5">
        <v>-3303502116</v>
      </c>
      <c r="J118" s="5"/>
      <c r="K118" s="5" t="s">
        <v>218</v>
      </c>
      <c r="L118" s="5"/>
      <c r="M118" s="5" t="s">
        <v>218</v>
      </c>
      <c r="N118" s="5"/>
      <c r="O118" s="5" t="s">
        <v>218</v>
      </c>
      <c r="P118" s="5"/>
      <c r="Q118" s="5">
        <v>0</v>
      </c>
      <c r="W118" s="15"/>
    </row>
    <row r="119" spans="1:23">
      <c r="A119" s="12" t="s">
        <v>250</v>
      </c>
      <c r="C119" s="5" t="s">
        <v>218</v>
      </c>
      <c r="D119" s="5"/>
      <c r="E119" s="5" t="s">
        <v>218</v>
      </c>
      <c r="F119" s="5"/>
      <c r="G119" s="1" t="s">
        <v>218</v>
      </c>
      <c r="H119" s="5"/>
      <c r="I119" s="5">
        <v>-80431856</v>
      </c>
      <c r="J119" s="5"/>
      <c r="K119" s="5" t="s">
        <v>218</v>
      </c>
      <c r="L119" s="5"/>
      <c r="M119" s="5" t="s">
        <v>218</v>
      </c>
      <c r="N119" s="5"/>
      <c r="O119" s="5" t="s">
        <v>218</v>
      </c>
      <c r="P119" s="5"/>
      <c r="Q119" s="5">
        <v>0</v>
      </c>
      <c r="W119" s="15"/>
    </row>
    <row r="120" spans="1:23">
      <c r="A120" s="12" t="s">
        <v>251</v>
      </c>
      <c r="C120" s="5" t="s">
        <v>218</v>
      </c>
      <c r="D120" s="5"/>
      <c r="E120" s="5" t="s">
        <v>218</v>
      </c>
      <c r="F120" s="5"/>
      <c r="G120" s="1" t="s">
        <v>218</v>
      </c>
      <c r="H120" s="5"/>
      <c r="I120" s="5">
        <v>17311178</v>
      </c>
      <c r="J120" s="5"/>
      <c r="K120" s="5" t="s">
        <v>218</v>
      </c>
      <c r="L120" s="5"/>
      <c r="M120" s="5" t="s">
        <v>218</v>
      </c>
      <c r="N120" s="5"/>
      <c r="O120" s="5" t="s">
        <v>218</v>
      </c>
      <c r="P120" s="5"/>
      <c r="Q120" s="5">
        <v>0</v>
      </c>
      <c r="W120" s="15"/>
    </row>
    <row r="121" spans="1:23">
      <c r="A121" s="12" t="s">
        <v>252</v>
      </c>
      <c r="C121" s="5" t="s">
        <v>218</v>
      </c>
      <c r="D121" s="5"/>
      <c r="E121" s="5" t="s">
        <v>218</v>
      </c>
      <c r="F121" s="5"/>
      <c r="G121" s="1" t="s">
        <v>218</v>
      </c>
      <c r="H121" s="5"/>
      <c r="I121" s="5">
        <v>-3504542714</v>
      </c>
      <c r="J121" s="5"/>
      <c r="K121" s="5" t="s">
        <v>218</v>
      </c>
      <c r="L121" s="5"/>
      <c r="M121" s="5" t="s">
        <v>218</v>
      </c>
      <c r="N121" s="5"/>
      <c r="O121" s="5" t="s">
        <v>218</v>
      </c>
      <c r="P121" s="5"/>
      <c r="Q121" s="5">
        <v>0</v>
      </c>
      <c r="W121" s="15"/>
    </row>
    <row r="122" spans="1:23">
      <c r="A122" s="12" t="s">
        <v>253</v>
      </c>
      <c r="C122" s="5" t="s">
        <v>218</v>
      </c>
      <c r="D122" s="5"/>
      <c r="E122" s="5" t="s">
        <v>218</v>
      </c>
      <c r="F122" s="5"/>
      <c r="G122" s="1" t="s">
        <v>218</v>
      </c>
      <c r="H122" s="5"/>
      <c r="I122" s="5">
        <v>-24607242</v>
      </c>
      <c r="J122" s="5"/>
      <c r="K122" s="5" t="s">
        <v>218</v>
      </c>
      <c r="L122" s="5"/>
      <c r="M122" s="5" t="s">
        <v>218</v>
      </c>
      <c r="N122" s="5"/>
      <c r="O122" s="5" t="s">
        <v>218</v>
      </c>
      <c r="P122" s="5"/>
      <c r="Q122" s="5">
        <v>0</v>
      </c>
      <c r="W122" s="15"/>
    </row>
    <row r="123" spans="1:23">
      <c r="A123" s="12" t="s">
        <v>254</v>
      </c>
      <c r="C123" s="5" t="s">
        <v>218</v>
      </c>
      <c r="D123" s="5"/>
      <c r="E123" s="5" t="s">
        <v>218</v>
      </c>
      <c r="F123" s="5"/>
      <c r="G123" s="1" t="s">
        <v>218</v>
      </c>
      <c r="H123" s="5"/>
      <c r="I123" s="5">
        <v>-340110409</v>
      </c>
      <c r="J123" s="5"/>
      <c r="K123" s="5" t="s">
        <v>218</v>
      </c>
      <c r="L123" s="5"/>
      <c r="M123" s="5" t="s">
        <v>218</v>
      </c>
      <c r="N123" s="5"/>
      <c r="O123" s="5" t="s">
        <v>218</v>
      </c>
      <c r="P123" s="5"/>
      <c r="Q123" s="5">
        <v>0</v>
      </c>
      <c r="W123" s="15"/>
    </row>
    <row r="124" spans="1:23">
      <c r="A124" s="12" t="s">
        <v>255</v>
      </c>
      <c r="C124" s="5" t="s">
        <v>218</v>
      </c>
      <c r="D124" s="5"/>
      <c r="E124" s="5" t="s">
        <v>218</v>
      </c>
      <c r="F124" s="5"/>
      <c r="G124" s="1" t="s">
        <v>218</v>
      </c>
      <c r="H124" s="5"/>
      <c r="I124" s="5">
        <v>-287171806</v>
      </c>
      <c r="J124" s="5"/>
      <c r="K124" s="5" t="s">
        <v>218</v>
      </c>
      <c r="L124" s="5"/>
      <c r="M124" s="5" t="s">
        <v>218</v>
      </c>
      <c r="N124" s="5"/>
      <c r="O124" s="5" t="s">
        <v>218</v>
      </c>
      <c r="P124" s="5"/>
      <c r="Q124" s="5">
        <v>0</v>
      </c>
      <c r="W124" s="15"/>
    </row>
    <row r="125" spans="1:23">
      <c r="A125" s="12" t="s">
        <v>256</v>
      </c>
      <c r="C125" s="5" t="s">
        <v>218</v>
      </c>
      <c r="D125" s="5"/>
      <c r="E125" s="5" t="s">
        <v>218</v>
      </c>
      <c r="F125" s="5"/>
      <c r="G125" s="1" t="s">
        <v>218</v>
      </c>
      <c r="H125" s="5"/>
      <c r="I125" s="5">
        <v>-1751931</v>
      </c>
      <c r="J125" s="5"/>
      <c r="K125" s="5" t="s">
        <v>218</v>
      </c>
      <c r="L125" s="5"/>
      <c r="M125" s="5" t="s">
        <v>218</v>
      </c>
      <c r="N125" s="5"/>
      <c r="O125" s="5" t="s">
        <v>218</v>
      </c>
      <c r="P125" s="5"/>
      <c r="Q125" s="5">
        <v>0</v>
      </c>
      <c r="W125" s="15"/>
    </row>
    <row r="126" spans="1:23">
      <c r="A126" s="12" t="s">
        <v>257</v>
      </c>
      <c r="C126" s="5" t="s">
        <v>218</v>
      </c>
      <c r="D126" s="5"/>
      <c r="E126" s="5" t="s">
        <v>218</v>
      </c>
      <c r="F126" s="5"/>
      <c r="G126" s="1" t="s">
        <v>218</v>
      </c>
      <c r="H126" s="5"/>
      <c r="I126" s="5">
        <v>-455035634</v>
      </c>
      <c r="J126" s="5"/>
      <c r="K126" s="5" t="s">
        <v>218</v>
      </c>
      <c r="L126" s="5"/>
      <c r="M126" s="5" t="s">
        <v>218</v>
      </c>
      <c r="N126" s="5"/>
      <c r="O126" s="5" t="s">
        <v>218</v>
      </c>
      <c r="P126" s="5"/>
      <c r="Q126" s="5">
        <v>0</v>
      </c>
      <c r="W126" s="15"/>
    </row>
    <row r="127" spans="1:23">
      <c r="A127" s="12" t="s">
        <v>258</v>
      </c>
      <c r="C127" s="5" t="s">
        <v>218</v>
      </c>
      <c r="D127" s="5"/>
      <c r="E127" s="5" t="s">
        <v>218</v>
      </c>
      <c r="F127" s="5"/>
      <c r="G127" s="1" t="s">
        <v>218</v>
      </c>
      <c r="H127" s="5"/>
      <c r="I127" s="5">
        <v>-184586200</v>
      </c>
      <c r="J127" s="5"/>
      <c r="K127" s="5" t="s">
        <v>218</v>
      </c>
      <c r="L127" s="5"/>
      <c r="M127" s="5" t="s">
        <v>218</v>
      </c>
      <c r="N127" s="5"/>
      <c r="O127" s="5" t="s">
        <v>218</v>
      </c>
      <c r="P127" s="5"/>
      <c r="Q127" s="5">
        <v>0</v>
      </c>
      <c r="W127" s="15"/>
    </row>
    <row r="128" spans="1:23">
      <c r="A128" s="12" t="s">
        <v>259</v>
      </c>
      <c r="C128" s="5" t="s">
        <v>218</v>
      </c>
      <c r="D128" s="5"/>
      <c r="E128" s="5" t="s">
        <v>218</v>
      </c>
      <c r="F128" s="5"/>
      <c r="G128" s="1" t="s">
        <v>218</v>
      </c>
      <c r="H128" s="5"/>
      <c r="I128" s="5">
        <v>-506498310</v>
      </c>
      <c r="J128" s="5"/>
      <c r="K128" s="5" t="s">
        <v>218</v>
      </c>
      <c r="L128" s="5"/>
      <c r="M128" s="5" t="s">
        <v>218</v>
      </c>
      <c r="N128" s="5"/>
      <c r="O128" s="5" t="s">
        <v>218</v>
      </c>
      <c r="P128" s="5"/>
      <c r="Q128" s="5">
        <v>0</v>
      </c>
      <c r="W128" s="15"/>
    </row>
    <row r="129" spans="1:23">
      <c r="A129" s="12" t="s">
        <v>260</v>
      </c>
      <c r="C129" s="5" t="s">
        <v>218</v>
      </c>
      <c r="D129" s="5"/>
      <c r="E129" s="5" t="s">
        <v>218</v>
      </c>
      <c r="F129" s="5"/>
      <c r="G129" s="1" t="s">
        <v>218</v>
      </c>
      <c r="H129" s="5"/>
      <c r="I129" s="5">
        <v>-855011996</v>
      </c>
      <c r="J129" s="5"/>
      <c r="K129" s="5" t="s">
        <v>218</v>
      </c>
      <c r="L129" s="5"/>
      <c r="M129" s="5" t="s">
        <v>218</v>
      </c>
      <c r="N129" s="5"/>
      <c r="O129" s="5" t="s">
        <v>218</v>
      </c>
      <c r="P129" s="5"/>
      <c r="Q129" s="5">
        <v>0</v>
      </c>
      <c r="W129" s="15"/>
    </row>
    <row r="130" spans="1:23">
      <c r="A130" s="12" t="s">
        <v>261</v>
      </c>
      <c r="C130" s="5" t="s">
        <v>218</v>
      </c>
      <c r="D130" s="5"/>
      <c r="E130" s="5" t="s">
        <v>218</v>
      </c>
      <c r="F130" s="5"/>
      <c r="G130" s="1" t="s">
        <v>218</v>
      </c>
      <c r="H130" s="5"/>
      <c r="I130" s="5">
        <v>-222226486</v>
      </c>
      <c r="J130" s="5"/>
      <c r="K130" s="5" t="s">
        <v>218</v>
      </c>
      <c r="L130" s="5"/>
      <c r="M130" s="5" t="s">
        <v>218</v>
      </c>
      <c r="N130" s="5"/>
      <c r="O130" s="5" t="s">
        <v>218</v>
      </c>
      <c r="P130" s="5"/>
      <c r="Q130" s="5">
        <v>0</v>
      </c>
      <c r="W130" s="15"/>
    </row>
    <row r="131" spans="1:23">
      <c r="A131" s="12" t="s">
        <v>262</v>
      </c>
      <c r="C131" s="5" t="s">
        <v>218</v>
      </c>
      <c r="D131" s="5"/>
      <c r="E131" s="5" t="s">
        <v>218</v>
      </c>
      <c r="F131" s="5"/>
      <c r="G131" s="1" t="s">
        <v>218</v>
      </c>
      <c r="H131" s="5"/>
      <c r="I131" s="5">
        <v>-5075048</v>
      </c>
      <c r="J131" s="5"/>
      <c r="K131" s="5" t="s">
        <v>218</v>
      </c>
      <c r="L131" s="5"/>
      <c r="M131" s="5" t="s">
        <v>218</v>
      </c>
      <c r="N131" s="5"/>
      <c r="O131" s="5" t="s">
        <v>218</v>
      </c>
      <c r="P131" s="5"/>
      <c r="Q131" s="5">
        <v>0</v>
      </c>
      <c r="W131" s="15"/>
    </row>
    <row r="132" spans="1:23">
      <c r="A132" s="12" t="s">
        <v>263</v>
      </c>
      <c r="C132" s="5" t="s">
        <v>218</v>
      </c>
      <c r="D132" s="5"/>
      <c r="E132" s="5" t="s">
        <v>218</v>
      </c>
      <c r="F132" s="5"/>
      <c r="G132" s="1" t="s">
        <v>218</v>
      </c>
      <c r="H132" s="5"/>
      <c r="I132" s="5">
        <v>2191645</v>
      </c>
      <c r="J132" s="5"/>
      <c r="K132" s="5" t="s">
        <v>218</v>
      </c>
      <c r="L132" s="5"/>
      <c r="M132" s="5" t="s">
        <v>218</v>
      </c>
      <c r="N132" s="5"/>
      <c r="O132" s="5" t="s">
        <v>218</v>
      </c>
      <c r="P132" s="5"/>
      <c r="Q132" s="5">
        <v>0</v>
      </c>
      <c r="W132" s="15"/>
    </row>
    <row r="133" spans="1:23">
      <c r="A133" s="12" t="s">
        <v>264</v>
      </c>
      <c r="C133" s="5" t="s">
        <v>218</v>
      </c>
      <c r="D133" s="5"/>
      <c r="E133" s="5" t="s">
        <v>218</v>
      </c>
      <c r="F133" s="5"/>
      <c r="G133" s="1" t="s">
        <v>218</v>
      </c>
      <c r="H133" s="5"/>
      <c r="I133" s="5">
        <v>-70748328</v>
      </c>
      <c r="J133" s="5"/>
      <c r="K133" s="5" t="s">
        <v>218</v>
      </c>
      <c r="L133" s="5"/>
      <c r="M133" s="5" t="s">
        <v>218</v>
      </c>
      <c r="N133" s="5"/>
      <c r="O133" s="5" t="s">
        <v>218</v>
      </c>
      <c r="P133" s="5"/>
      <c r="Q133" s="5">
        <v>0</v>
      </c>
      <c r="W133" s="15"/>
    </row>
    <row r="134" spans="1:23">
      <c r="A134" s="12" t="s">
        <v>265</v>
      </c>
      <c r="C134" s="5" t="s">
        <v>218</v>
      </c>
      <c r="D134" s="5"/>
      <c r="E134" s="5" t="s">
        <v>218</v>
      </c>
      <c r="F134" s="5"/>
      <c r="G134" s="1" t="s">
        <v>218</v>
      </c>
      <c r="H134" s="5"/>
      <c r="I134" s="5">
        <v>-5681721</v>
      </c>
      <c r="J134" s="5"/>
      <c r="K134" s="5" t="s">
        <v>218</v>
      </c>
      <c r="L134" s="5"/>
      <c r="M134" s="5" t="s">
        <v>218</v>
      </c>
      <c r="N134" s="5"/>
      <c r="O134" s="5" t="s">
        <v>218</v>
      </c>
      <c r="P134" s="5"/>
      <c r="Q134" s="5">
        <v>0</v>
      </c>
      <c r="W134" s="15"/>
    </row>
    <row r="135" spans="1:23">
      <c r="A135" s="12" t="s">
        <v>266</v>
      </c>
      <c r="C135" s="5" t="s">
        <v>218</v>
      </c>
      <c r="D135" s="5"/>
      <c r="E135" s="5" t="s">
        <v>218</v>
      </c>
      <c r="F135" s="5"/>
      <c r="G135" s="1" t="s">
        <v>218</v>
      </c>
      <c r="H135" s="5"/>
      <c r="I135" s="5">
        <v>2061257</v>
      </c>
      <c r="J135" s="5"/>
      <c r="K135" s="5" t="s">
        <v>218</v>
      </c>
      <c r="L135" s="5"/>
      <c r="M135" s="5" t="s">
        <v>218</v>
      </c>
      <c r="N135" s="5"/>
      <c r="O135" s="5" t="s">
        <v>218</v>
      </c>
      <c r="P135" s="5"/>
      <c r="Q135" s="5">
        <v>0</v>
      </c>
      <c r="W135" s="15"/>
    </row>
    <row r="136" spans="1:23">
      <c r="A136" s="12" t="s">
        <v>267</v>
      </c>
      <c r="C136" s="5" t="s">
        <v>218</v>
      </c>
      <c r="D136" s="5"/>
      <c r="E136" s="5" t="s">
        <v>218</v>
      </c>
      <c r="F136" s="5"/>
      <c r="G136" s="1" t="s">
        <v>218</v>
      </c>
      <c r="H136" s="5"/>
      <c r="I136" s="5">
        <v>-40962</v>
      </c>
      <c r="J136" s="5"/>
      <c r="K136" s="5" t="s">
        <v>218</v>
      </c>
      <c r="L136" s="5"/>
      <c r="M136" s="5" t="s">
        <v>218</v>
      </c>
      <c r="N136" s="5"/>
      <c r="O136" s="5" t="s">
        <v>218</v>
      </c>
      <c r="P136" s="5"/>
      <c r="Q136" s="5">
        <v>0</v>
      </c>
      <c r="W136" s="15"/>
    </row>
    <row r="137" spans="1:23" ht="24.75" thickBot="1">
      <c r="A137" s="4"/>
      <c r="C137" s="5"/>
      <c r="D137" s="5"/>
      <c r="E137" s="6">
        <f>SUM(E8:E136)</f>
        <v>47829343695798</v>
      </c>
      <c r="F137" s="5"/>
      <c r="G137" s="6">
        <f>SUM(G8:G136)</f>
        <v>43935640467764</v>
      </c>
      <c r="H137" s="5"/>
      <c r="I137" s="6">
        <f>SUM(I8:I136)</f>
        <v>3870610053696</v>
      </c>
      <c r="J137" s="5"/>
      <c r="K137" s="5"/>
      <c r="L137" s="5"/>
      <c r="M137" s="6">
        <f>SUM(M8:M136)</f>
        <v>47829343695798</v>
      </c>
      <c r="N137" s="5"/>
      <c r="O137" s="6">
        <f>SUM(O8:O136)</f>
        <v>43118002556942</v>
      </c>
      <c r="P137" s="5"/>
      <c r="Q137" s="6">
        <f>SUM(Q8:Q136)</f>
        <v>4683674631583</v>
      </c>
      <c r="S137" s="3"/>
      <c r="W137" s="15"/>
    </row>
    <row r="138" spans="1:23" ht="24.75" thickTop="1">
      <c r="A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S138" s="3"/>
      <c r="W138" s="15"/>
    </row>
    <row r="139" spans="1:23">
      <c r="A139" s="4"/>
      <c r="E139" s="3"/>
      <c r="G139" s="3"/>
      <c r="W139" s="15"/>
    </row>
    <row r="140" spans="1:23">
      <c r="A140" s="4"/>
      <c r="E140" s="3"/>
      <c r="G140" s="3"/>
      <c r="W140" s="15"/>
    </row>
    <row r="141" spans="1:23">
      <c r="E141" s="3"/>
      <c r="G141" s="13"/>
      <c r="W141" s="15"/>
    </row>
    <row r="142" spans="1:23">
      <c r="E142" s="3"/>
      <c r="G142" s="3"/>
      <c r="I142" s="5"/>
      <c r="J142" s="5"/>
      <c r="K142" s="5"/>
      <c r="L142" s="5"/>
      <c r="M142" s="5"/>
      <c r="N142" s="5"/>
      <c r="O142" s="5"/>
      <c r="P142" s="5"/>
      <c r="Q142" s="5"/>
      <c r="W142" s="15"/>
    </row>
    <row r="143" spans="1:23">
      <c r="E143" s="3"/>
      <c r="W143" s="15"/>
    </row>
    <row r="144" spans="1:23">
      <c r="W144" s="15"/>
    </row>
    <row r="145" spans="23:23">
      <c r="W145" s="15"/>
    </row>
    <row r="146" spans="23:23">
      <c r="W146" s="15"/>
    </row>
    <row r="147" spans="23:23">
      <c r="W147" s="15"/>
    </row>
    <row r="148" spans="23:23">
      <c r="W148" s="15"/>
    </row>
    <row r="149" spans="23:23">
      <c r="W149" s="15"/>
    </row>
    <row r="150" spans="23:23">
      <c r="W150" s="15"/>
    </row>
    <row r="151" spans="23:23">
      <c r="W151" s="15"/>
    </row>
    <row r="152" spans="23:23">
      <c r="W152" s="15"/>
    </row>
    <row r="153" spans="23:23">
      <c r="W153" s="15"/>
    </row>
    <row r="154" spans="23:23">
      <c r="W154" s="15"/>
    </row>
    <row r="155" spans="23:23">
      <c r="W155" s="15"/>
    </row>
    <row r="156" spans="23:23">
      <c r="W156" s="15"/>
    </row>
    <row r="157" spans="23:23">
      <c r="W157" s="15"/>
    </row>
    <row r="158" spans="23:23">
      <c r="W158" s="15"/>
    </row>
    <row r="159" spans="23:23">
      <c r="W159" s="15"/>
    </row>
  </sheetData>
  <autoFilter ref="A7:A87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70"/>
  <sheetViews>
    <sheetView rightToLeft="1" workbookViewId="0">
      <selection activeCell="K121" sqref="K121"/>
    </sheetView>
  </sheetViews>
  <sheetFormatPr defaultRowHeight="24"/>
  <cols>
    <col min="1" max="1" width="32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7.42578125" style="1" bestFit="1" customWidth="1"/>
    <col min="20" max="20" width="16.7109375" style="1" bestFit="1" customWidth="1"/>
    <col min="21" max="21" width="15.5703125" style="1" bestFit="1" customWidth="1"/>
    <col min="22" max="16384" width="9.140625" style="1"/>
  </cols>
  <sheetData>
    <row r="1" spans="1:21">
      <c r="A1" s="1" t="s">
        <v>216</v>
      </c>
    </row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1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1" ht="24.75">
      <c r="A6" s="18" t="s">
        <v>3</v>
      </c>
      <c r="C6" s="19" t="s">
        <v>152</v>
      </c>
      <c r="D6" s="19" t="s">
        <v>152</v>
      </c>
      <c r="E6" s="19" t="s">
        <v>152</v>
      </c>
      <c r="F6" s="19" t="s">
        <v>152</v>
      </c>
      <c r="G6" s="19" t="s">
        <v>152</v>
      </c>
      <c r="H6" s="19" t="s">
        <v>152</v>
      </c>
      <c r="I6" s="19" t="s">
        <v>152</v>
      </c>
      <c r="K6" s="19" t="s">
        <v>153</v>
      </c>
      <c r="L6" s="19" t="s">
        <v>153</v>
      </c>
      <c r="M6" s="19" t="s">
        <v>153</v>
      </c>
      <c r="N6" s="19" t="s">
        <v>153</v>
      </c>
      <c r="O6" s="19" t="s">
        <v>153</v>
      </c>
      <c r="P6" s="19" t="s">
        <v>153</v>
      </c>
      <c r="Q6" s="19" t="s">
        <v>153</v>
      </c>
    </row>
    <row r="7" spans="1:21" ht="24.75">
      <c r="A7" s="19" t="s">
        <v>3</v>
      </c>
      <c r="C7" s="19" t="s">
        <v>7</v>
      </c>
      <c r="E7" s="19" t="s">
        <v>174</v>
      </c>
      <c r="G7" s="19" t="s">
        <v>175</v>
      </c>
      <c r="I7" s="19" t="s">
        <v>177</v>
      </c>
      <c r="K7" s="19" t="s">
        <v>7</v>
      </c>
      <c r="M7" s="19" t="s">
        <v>174</v>
      </c>
      <c r="O7" s="19" t="s">
        <v>175</v>
      </c>
      <c r="Q7" s="19" t="s">
        <v>177</v>
      </c>
    </row>
    <row r="8" spans="1:21">
      <c r="A8" s="4" t="s">
        <v>47</v>
      </c>
      <c r="C8" s="5">
        <v>885000</v>
      </c>
      <c r="D8" s="5"/>
      <c r="E8" s="5">
        <v>7130246154</v>
      </c>
      <c r="F8" s="5"/>
      <c r="G8" s="5">
        <v>6024350145</v>
      </c>
      <c r="H8" s="5"/>
      <c r="I8" s="5">
        <f>E8-G8</f>
        <v>1105896009</v>
      </c>
      <c r="J8" s="5"/>
      <c r="K8" s="5">
        <v>885000</v>
      </c>
      <c r="L8" s="5"/>
      <c r="M8" s="5">
        <v>7130246154</v>
      </c>
      <c r="N8" s="5"/>
      <c r="O8" s="5">
        <v>6024350145</v>
      </c>
      <c r="P8" s="5"/>
      <c r="Q8" s="5">
        <f>M8-O8</f>
        <v>1105896009</v>
      </c>
    </row>
    <row r="9" spans="1:21">
      <c r="A9" s="4" t="s">
        <v>84</v>
      </c>
      <c r="C9" s="5">
        <v>2000000</v>
      </c>
      <c r="D9" s="5"/>
      <c r="E9" s="5">
        <v>14628289622</v>
      </c>
      <c r="F9" s="5"/>
      <c r="G9" s="5">
        <v>8977268548</v>
      </c>
      <c r="H9" s="5"/>
      <c r="I9" s="5">
        <f t="shared" ref="I9:I72" si="0">E9-G9</f>
        <v>5651021074</v>
      </c>
      <c r="J9" s="5"/>
      <c r="K9" s="5">
        <v>2000000</v>
      </c>
      <c r="L9" s="5"/>
      <c r="M9" s="5">
        <v>14628289622</v>
      </c>
      <c r="N9" s="5"/>
      <c r="O9" s="5">
        <v>8977268548</v>
      </c>
      <c r="P9" s="5"/>
      <c r="Q9" s="20">
        <f t="shared" ref="Q9:Q55" si="1">M9-O9</f>
        <v>5651021074</v>
      </c>
    </row>
    <row r="10" spans="1:21">
      <c r="A10" s="4" t="s">
        <v>63</v>
      </c>
      <c r="C10" s="5">
        <v>3542512</v>
      </c>
      <c r="D10" s="5"/>
      <c r="E10" s="5">
        <v>4477704128</v>
      </c>
      <c r="F10" s="5"/>
      <c r="G10" s="5">
        <v>4198153188</v>
      </c>
      <c r="H10" s="5"/>
      <c r="I10" s="5">
        <f t="shared" si="0"/>
        <v>279550940</v>
      </c>
      <c r="J10" s="5"/>
      <c r="K10" s="5">
        <v>3899512</v>
      </c>
      <c r="L10" s="5"/>
      <c r="M10" s="5">
        <v>4897167389</v>
      </c>
      <c r="N10" s="5"/>
      <c r="O10" s="5">
        <v>4621226048</v>
      </c>
      <c r="P10" s="5"/>
      <c r="Q10" s="20">
        <f t="shared" si="1"/>
        <v>275941341</v>
      </c>
      <c r="S10" s="3"/>
      <c r="T10" s="3"/>
      <c r="U10" s="3"/>
    </row>
    <row r="11" spans="1:21">
      <c r="A11" s="4" t="s">
        <v>36</v>
      </c>
      <c r="C11" s="5">
        <v>1010000</v>
      </c>
      <c r="D11" s="5"/>
      <c r="E11" s="5">
        <v>4384519805</v>
      </c>
      <c r="F11" s="5"/>
      <c r="G11" s="5">
        <v>4376595144</v>
      </c>
      <c r="H11" s="5"/>
      <c r="I11" s="5">
        <f t="shared" si="0"/>
        <v>7924661</v>
      </c>
      <c r="J11" s="5"/>
      <c r="K11" s="5">
        <v>2766000</v>
      </c>
      <c r="L11" s="5"/>
      <c r="M11" s="5">
        <v>11383424920</v>
      </c>
      <c r="N11" s="5"/>
      <c r="O11" s="5">
        <v>11529630607</v>
      </c>
      <c r="P11" s="5"/>
      <c r="Q11" s="20">
        <f t="shared" si="1"/>
        <v>-146205687</v>
      </c>
      <c r="S11" s="5"/>
      <c r="T11" s="3"/>
      <c r="U11" s="5"/>
    </row>
    <row r="12" spans="1:21">
      <c r="A12" s="4" t="s">
        <v>30</v>
      </c>
      <c r="C12" s="5">
        <v>540000</v>
      </c>
      <c r="D12" s="5"/>
      <c r="E12" s="5">
        <v>1105244444</v>
      </c>
      <c r="F12" s="5"/>
      <c r="G12" s="5">
        <v>1059912674</v>
      </c>
      <c r="H12" s="5"/>
      <c r="I12" s="5">
        <f t="shared" si="0"/>
        <v>45331770</v>
      </c>
      <c r="J12" s="5"/>
      <c r="K12" s="5">
        <v>540000</v>
      </c>
      <c r="L12" s="5"/>
      <c r="M12" s="5">
        <v>1105244444</v>
      </c>
      <c r="N12" s="5"/>
      <c r="O12" s="5">
        <v>1059912674</v>
      </c>
      <c r="P12" s="5"/>
      <c r="Q12" s="20">
        <f t="shared" si="1"/>
        <v>45331770</v>
      </c>
      <c r="S12" s="5"/>
      <c r="T12" s="3"/>
      <c r="U12" s="5"/>
    </row>
    <row r="13" spans="1:21">
      <c r="A13" s="4" t="s">
        <v>27</v>
      </c>
      <c r="C13" s="5">
        <v>533000</v>
      </c>
      <c r="D13" s="5"/>
      <c r="E13" s="5">
        <v>1428024403</v>
      </c>
      <c r="F13" s="5"/>
      <c r="G13" s="5">
        <v>1389011304</v>
      </c>
      <c r="H13" s="5"/>
      <c r="I13" s="5">
        <f t="shared" si="0"/>
        <v>39013099</v>
      </c>
      <c r="J13" s="5"/>
      <c r="K13" s="5">
        <v>17951000</v>
      </c>
      <c r="L13" s="5"/>
      <c r="M13" s="5">
        <v>45558451038</v>
      </c>
      <c r="N13" s="5"/>
      <c r="O13" s="5">
        <v>51107688611</v>
      </c>
      <c r="P13" s="5"/>
      <c r="Q13" s="20">
        <f t="shared" si="1"/>
        <v>-5549237573</v>
      </c>
      <c r="T13" s="3"/>
    </row>
    <row r="14" spans="1:21">
      <c r="A14" s="4" t="s">
        <v>49</v>
      </c>
      <c r="C14" s="5">
        <v>62200000</v>
      </c>
      <c r="D14" s="5"/>
      <c r="E14" s="5">
        <v>300985800000</v>
      </c>
      <c r="F14" s="5"/>
      <c r="G14" s="5">
        <v>301259094978</v>
      </c>
      <c r="H14" s="5"/>
      <c r="I14" s="5">
        <f t="shared" si="0"/>
        <v>-273294978</v>
      </c>
      <c r="J14" s="5"/>
      <c r="K14" s="5">
        <v>62200000</v>
      </c>
      <c r="L14" s="5"/>
      <c r="M14" s="5">
        <v>300985800000</v>
      </c>
      <c r="N14" s="5"/>
      <c r="O14" s="5">
        <v>301259094978</v>
      </c>
      <c r="P14" s="5"/>
      <c r="Q14" s="20">
        <f t="shared" si="1"/>
        <v>-273294978</v>
      </c>
    </row>
    <row r="15" spans="1:21">
      <c r="A15" s="4" t="s">
        <v>71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1324531</v>
      </c>
      <c r="L15" s="5"/>
      <c r="M15" s="5">
        <v>6822405109</v>
      </c>
      <c r="N15" s="5"/>
      <c r="O15" s="5">
        <v>6583249118</v>
      </c>
      <c r="P15" s="5"/>
      <c r="Q15" s="20">
        <f t="shared" si="1"/>
        <v>239155991</v>
      </c>
    </row>
    <row r="16" spans="1:21">
      <c r="A16" s="4" t="s">
        <v>43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1800000</v>
      </c>
      <c r="L16" s="5"/>
      <c r="M16" s="5">
        <v>10234738917</v>
      </c>
      <c r="N16" s="5"/>
      <c r="O16" s="5">
        <v>8739728477</v>
      </c>
      <c r="P16" s="5"/>
      <c r="Q16" s="20">
        <f t="shared" si="1"/>
        <v>1495010440</v>
      </c>
    </row>
    <row r="17" spans="1:17">
      <c r="A17" s="4" t="s">
        <v>178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152386</v>
      </c>
      <c r="L17" s="5"/>
      <c r="M17" s="5">
        <v>70387436036</v>
      </c>
      <c r="N17" s="5"/>
      <c r="O17" s="5">
        <v>68104930552</v>
      </c>
      <c r="P17" s="5"/>
      <c r="Q17" s="20">
        <f t="shared" si="1"/>
        <v>2282505484</v>
      </c>
    </row>
    <row r="18" spans="1:17">
      <c r="A18" s="4" t="s">
        <v>179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19707802</v>
      </c>
      <c r="L18" s="5"/>
      <c r="M18" s="5">
        <v>385760516348</v>
      </c>
      <c r="N18" s="5"/>
      <c r="O18" s="5">
        <v>384562311548</v>
      </c>
      <c r="P18" s="5"/>
      <c r="Q18" s="20">
        <f t="shared" si="1"/>
        <v>1198204800</v>
      </c>
    </row>
    <row r="19" spans="1:17">
      <c r="A19" s="4" t="s">
        <v>180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26487698</v>
      </c>
      <c r="L19" s="5"/>
      <c r="M19" s="5">
        <v>115482467407</v>
      </c>
      <c r="N19" s="5"/>
      <c r="O19" s="5">
        <v>144815529082</v>
      </c>
      <c r="P19" s="5"/>
      <c r="Q19" s="20">
        <f t="shared" si="1"/>
        <v>-29333061675</v>
      </c>
    </row>
    <row r="20" spans="1:17">
      <c r="A20" s="4" t="s">
        <v>181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8211447</v>
      </c>
      <c r="L20" s="5"/>
      <c r="M20" s="5">
        <v>30390561647</v>
      </c>
      <c r="N20" s="5"/>
      <c r="O20" s="5">
        <v>30390565347</v>
      </c>
      <c r="P20" s="5"/>
      <c r="Q20" s="20">
        <f t="shared" si="1"/>
        <v>-3700</v>
      </c>
    </row>
    <row r="21" spans="1:17">
      <c r="A21" s="4" t="s">
        <v>182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264014</v>
      </c>
      <c r="L21" s="5"/>
      <c r="M21" s="5">
        <v>121364204274</v>
      </c>
      <c r="N21" s="5"/>
      <c r="O21" s="5">
        <v>116677238934</v>
      </c>
      <c r="P21" s="5"/>
      <c r="Q21" s="20">
        <f t="shared" si="1"/>
        <v>4686965340</v>
      </c>
    </row>
    <row r="22" spans="1:17">
      <c r="A22" s="4" t="s">
        <v>34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863000</v>
      </c>
      <c r="L22" s="5"/>
      <c r="M22" s="5">
        <v>6588380799</v>
      </c>
      <c r="N22" s="5"/>
      <c r="O22" s="5">
        <v>5793504420</v>
      </c>
      <c r="P22" s="5"/>
      <c r="Q22" s="20">
        <f t="shared" si="1"/>
        <v>794876379</v>
      </c>
    </row>
    <row r="23" spans="1:17">
      <c r="A23" s="4" t="s">
        <v>32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1</v>
      </c>
      <c r="L23" s="5"/>
      <c r="M23" s="5">
        <v>1</v>
      </c>
      <c r="N23" s="5"/>
      <c r="O23" s="5">
        <v>12469</v>
      </c>
      <c r="P23" s="5"/>
      <c r="Q23" s="20">
        <f t="shared" si="1"/>
        <v>-12468</v>
      </c>
    </row>
    <row r="24" spans="1:17">
      <c r="A24" s="4" t="s">
        <v>77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0"/>
        <v>0</v>
      </c>
      <c r="J24" s="5"/>
      <c r="K24" s="5">
        <v>220000</v>
      </c>
      <c r="L24" s="5"/>
      <c r="M24" s="5">
        <v>3183582065</v>
      </c>
      <c r="N24" s="5"/>
      <c r="O24" s="5">
        <v>3148876741</v>
      </c>
      <c r="P24" s="5"/>
      <c r="Q24" s="20">
        <f t="shared" si="1"/>
        <v>34705324</v>
      </c>
    </row>
    <row r="25" spans="1:17">
      <c r="A25" s="4" t="s">
        <v>31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791000</v>
      </c>
      <c r="L25" s="5"/>
      <c r="M25" s="5">
        <v>3456833307</v>
      </c>
      <c r="N25" s="5"/>
      <c r="O25" s="5">
        <v>3450602686</v>
      </c>
      <c r="P25" s="5"/>
      <c r="Q25" s="20">
        <f t="shared" si="1"/>
        <v>6230621</v>
      </c>
    </row>
    <row r="26" spans="1:17">
      <c r="A26" s="4" t="s">
        <v>91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768081</v>
      </c>
      <c r="L26" s="5"/>
      <c r="M26" s="5">
        <v>4227735532</v>
      </c>
      <c r="N26" s="5"/>
      <c r="O26" s="5">
        <v>3810640254</v>
      </c>
      <c r="P26" s="5"/>
      <c r="Q26" s="20">
        <f t="shared" si="1"/>
        <v>417095278</v>
      </c>
    </row>
    <row r="27" spans="1:17">
      <c r="A27" s="4" t="s">
        <v>100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1875349</v>
      </c>
      <c r="L27" s="5"/>
      <c r="M27" s="5">
        <v>14684600506</v>
      </c>
      <c r="N27" s="5"/>
      <c r="O27" s="5">
        <v>12390419044</v>
      </c>
      <c r="P27" s="5"/>
      <c r="Q27" s="20">
        <f t="shared" si="1"/>
        <v>2294181462</v>
      </c>
    </row>
    <row r="28" spans="1:17">
      <c r="A28" s="4" t="s">
        <v>54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5">
        <v>7734790</v>
      </c>
      <c r="L28" s="5"/>
      <c r="M28" s="5">
        <v>194529968500</v>
      </c>
      <c r="N28" s="5"/>
      <c r="O28" s="5">
        <v>181070486388</v>
      </c>
      <c r="P28" s="5"/>
      <c r="Q28" s="20">
        <f t="shared" si="1"/>
        <v>13459482112</v>
      </c>
    </row>
    <row r="29" spans="1:17">
      <c r="A29" s="4" t="s">
        <v>37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0"/>
        <v>0</v>
      </c>
      <c r="J29" s="5"/>
      <c r="K29" s="5">
        <v>1744656</v>
      </c>
      <c r="L29" s="5"/>
      <c r="M29" s="5">
        <v>256265964062</v>
      </c>
      <c r="N29" s="5"/>
      <c r="O29" s="5">
        <v>235445214640</v>
      </c>
      <c r="P29" s="5"/>
      <c r="Q29" s="20">
        <f t="shared" si="1"/>
        <v>20820749422</v>
      </c>
    </row>
    <row r="30" spans="1:17">
      <c r="A30" s="4" t="s">
        <v>57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f t="shared" si="0"/>
        <v>0</v>
      </c>
      <c r="J30" s="5"/>
      <c r="K30" s="5">
        <v>1269401</v>
      </c>
      <c r="L30" s="5"/>
      <c r="M30" s="5">
        <v>25547886217</v>
      </c>
      <c r="N30" s="5"/>
      <c r="O30" s="5">
        <v>22751120580</v>
      </c>
      <c r="P30" s="5"/>
      <c r="Q30" s="20">
        <f t="shared" si="1"/>
        <v>2796765637</v>
      </c>
    </row>
    <row r="31" spans="1:17">
      <c r="A31" s="4" t="s">
        <v>29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f t="shared" si="0"/>
        <v>0</v>
      </c>
      <c r="J31" s="5"/>
      <c r="K31" s="5">
        <v>427668</v>
      </c>
      <c r="L31" s="5"/>
      <c r="M31" s="5">
        <v>1668021426</v>
      </c>
      <c r="N31" s="5"/>
      <c r="O31" s="5">
        <v>1525179628</v>
      </c>
      <c r="P31" s="5"/>
      <c r="Q31" s="20">
        <f t="shared" si="1"/>
        <v>142841798</v>
      </c>
    </row>
    <row r="32" spans="1:17">
      <c r="A32" s="4" t="s">
        <v>60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f t="shared" si="0"/>
        <v>0</v>
      </c>
      <c r="J32" s="5"/>
      <c r="K32" s="5">
        <v>7408000</v>
      </c>
      <c r="L32" s="5"/>
      <c r="M32" s="5">
        <v>18330268918</v>
      </c>
      <c r="N32" s="5"/>
      <c r="O32" s="5">
        <v>16839134698</v>
      </c>
      <c r="P32" s="5"/>
      <c r="Q32" s="20">
        <f t="shared" si="1"/>
        <v>1491134220</v>
      </c>
    </row>
    <row r="33" spans="1:17">
      <c r="A33" s="4" t="s">
        <v>183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f t="shared" si="0"/>
        <v>0</v>
      </c>
      <c r="J33" s="5"/>
      <c r="K33" s="5">
        <v>193742</v>
      </c>
      <c r="L33" s="5"/>
      <c r="M33" s="5">
        <v>91839689148</v>
      </c>
      <c r="N33" s="5"/>
      <c r="O33" s="5">
        <v>87361212678</v>
      </c>
      <c r="P33" s="5"/>
      <c r="Q33" s="20">
        <f t="shared" si="1"/>
        <v>4478476470</v>
      </c>
    </row>
    <row r="34" spans="1:17">
      <c r="A34" s="4" t="s">
        <v>59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f t="shared" si="0"/>
        <v>0</v>
      </c>
      <c r="J34" s="5"/>
      <c r="K34" s="5">
        <v>1900000</v>
      </c>
      <c r="L34" s="5"/>
      <c r="M34" s="5">
        <v>33406170192</v>
      </c>
      <c r="N34" s="5"/>
      <c r="O34" s="5">
        <v>29765833219</v>
      </c>
      <c r="P34" s="5"/>
      <c r="Q34" s="20">
        <f t="shared" si="1"/>
        <v>3640336973</v>
      </c>
    </row>
    <row r="35" spans="1:17">
      <c r="A35" s="4" t="s">
        <v>117</v>
      </c>
      <c r="C35" s="5">
        <v>54646</v>
      </c>
      <c r="D35" s="5"/>
      <c r="E35" s="5">
        <v>54646000000</v>
      </c>
      <c r="F35" s="5"/>
      <c r="G35" s="5">
        <v>52293676387</v>
      </c>
      <c r="H35" s="5"/>
      <c r="I35" s="5">
        <f>E35-G35</f>
        <v>2352323613</v>
      </c>
      <c r="J35" s="5"/>
      <c r="K35" s="5">
        <v>54646</v>
      </c>
      <c r="L35" s="5"/>
      <c r="M35" s="5">
        <v>54646000000</v>
      </c>
      <c r="N35" s="5"/>
      <c r="O35" s="5">
        <v>52293676387</v>
      </c>
      <c r="P35" s="5"/>
      <c r="Q35" s="20">
        <f t="shared" si="1"/>
        <v>2352323613</v>
      </c>
    </row>
    <row r="36" spans="1:17">
      <c r="A36" s="4" t="s">
        <v>121</v>
      </c>
      <c r="C36" s="5">
        <v>430183</v>
      </c>
      <c r="D36" s="5"/>
      <c r="E36" s="5">
        <v>430183000000</v>
      </c>
      <c r="F36" s="5"/>
      <c r="G36" s="5">
        <v>424795632439</v>
      </c>
      <c r="H36" s="5"/>
      <c r="I36" s="5">
        <f t="shared" si="0"/>
        <v>5387367561</v>
      </c>
      <c r="J36" s="5"/>
      <c r="K36" s="5">
        <v>430183</v>
      </c>
      <c r="L36" s="5"/>
      <c r="M36" s="5">
        <v>430183000000</v>
      </c>
      <c r="N36" s="5"/>
      <c r="O36" s="5">
        <v>424795632439</v>
      </c>
      <c r="P36" s="5"/>
      <c r="Q36" s="20">
        <f t="shared" si="1"/>
        <v>5387367561</v>
      </c>
    </row>
    <row r="37" spans="1:17">
      <c r="A37" s="4" t="s">
        <v>123</v>
      </c>
      <c r="C37" s="5">
        <v>105155</v>
      </c>
      <c r="D37" s="5"/>
      <c r="E37" s="5">
        <v>99984676892</v>
      </c>
      <c r="F37" s="5"/>
      <c r="G37" s="5">
        <v>99785311742</v>
      </c>
      <c r="H37" s="5"/>
      <c r="I37" s="5">
        <f t="shared" si="0"/>
        <v>199365150</v>
      </c>
      <c r="J37" s="5"/>
      <c r="K37" s="5">
        <v>105155</v>
      </c>
      <c r="L37" s="5"/>
      <c r="M37" s="5">
        <v>99984676892</v>
      </c>
      <c r="N37" s="5"/>
      <c r="O37" s="5">
        <v>99785311742</v>
      </c>
      <c r="P37" s="5"/>
      <c r="Q37" s="20">
        <f t="shared" si="1"/>
        <v>199365150</v>
      </c>
    </row>
    <row r="38" spans="1:17">
      <c r="A38" s="4" t="s">
        <v>184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f t="shared" si="0"/>
        <v>0</v>
      </c>
      <c r="J38" s="5"/>
      <c r="K38" s="5">
        <v>542800</v>
      </c>
      <c r="L38" s="5"/>
      <c r="M38" s="5">
        <v>542800000000</v>
      </c>
      <c r="N38" s="5"/>
      <c r="O38" s="5">
        <v>525848847747</v>
      </c>
      <c r="P38" s="5"/>
      <c r="Q38" s="20">
        <f t="shared" si="1"/>
        <v>16951152253</v>
      </c>
    </row>
    <row r="39" spans="1:17">
      <c r="A39" s="4" t="s">
        <v>185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f t="shared" si="0"/>
        <v>0</v>
      </c>
      <c r="J39" s="5"/>
      <c r="K39" s="5">
        <v>30000</v>
      </c>
      <c r="L39" s="5"/>
      <c r="M39" s="5">
        <v>30000000000</v>
      </c>
      <c r="N39" s="5"/>
      <c r="O39" s="5">
        <v>29382724653</v>
      </c>
      <c r="P39" s="5"/>
      <c r="Q39" s="20">
        <f t="shared" si="1"/>
        <v>617275347</v>
      </c>
    </row>
    <row r="40" spans="1:17">
      <c r="A40" s="4" t="s">
        <v>186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f t="shared" si="0"/>
        <v>0</v>
      </c>
      <c r="J40" s="5"/>
      <c r="K40" s="5">
        <v>1030704</v>
      </c>
      <c r="L40" s="5"/>
      <c r="M40" s="5">
        <v>1030704000000</v>
      </c>
      <c r="N40" s="5"/>
      <c r="O40" s="5">
        <v>1000629204376</v>
      </c>
      <c r="P40" s="5"/>
      <c r="Q40" s="20">
        <f t="shared" si="1"/>
        <v>30074795624</v>
      </c>
    </row>
    <row r="41" spans="1:17">
      <c r="A41" s="4" t="s">
        <v>187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f t="shared" si="0"/>
        <v>0</v>
      </c>
      <c r="J41" s="5"/>
      <c r="K41" s="5">
        <v>609694</v>
      </c>
      <c r="L41" s="5"/>
      <c r="M41" s="5">
        <v>609694000000</v>
      </c>
      <c r="N41" s="5"/>
      <c r="O41" s="5">
        <v>598350905640</v>
      </c>
      <c r="P41" s="5"/>
      <c r="Q41" s="20">
        <f t="shared" si="1"/>
        <v>11343094360</v>
      </c>
    </row>
    <row r="42" spans="1:17">
      <c r="A42" s="4" t="s">
        <v>188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f t="shared" si="0"/>
        <v>0</v>
      </c>
      <c r="J42" s="5"/>
      <c r="K42" s="5">
        <v>335000</v>
      </c>
      <c r="L42" s="5"/>
      <c r="M42" s="5">
        <v>335000000000</v>
      </c>
      <c r="N42" s="5"/>
      <c r="O42" s="5">
        <v>325180183536</v>
      </c>
      <c r="P42" s="5"/>
      <c r="Q42" s="20">
        <f t="shared" si="1"/>
        <v>9819816464</v>
      </c>
    </row>
    <row r="43" spans="1:17">
      <c r="A43" s="4" t="s">
        <v>189</v>
      </c>
      <c r="C43" s="5">
        <v>0</v>
      </c>
      <c r="D43" s="5"/>
      <c r="E43" s="5">
        <v>0</v>
      </c>
      <c r="F43" s="5"/>
      <c r="G43" s="5">
        <v>0</v>
      </c>
      <c r="H43" s="5"/>
      <c r="I43" s="5">
        <f t="shared" si="0"/>
        <v>0</v>
      </c>
      <c r="J43" s="5"/>
      <c r="K43" s="5">
        <v>9670</v>
      </c>
      <c r="L43" s="5"/>
      <c r="M43" s="5">
        <v>9670000000</v>
      </c>
      <c r="N43" s="5"/>
      <c r="O43" s="5">
        <v>9487631618</v>
      </c>
      <c r="P43" s="5"/>
      <c r="Q43" s="20">
        <f t="shared" si="1"/>
        <v>182368382</v>
      </c>
    </row>
    <row r="44" spans="1:17">
      <c r="A44" s="4" t="s">
        <v>190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f t="shared" si="0"/>
        <v>0</v>
      </c>
      <c r="J44" s="5"/>
      <c r="K44" s="5">
        <v>90906</v>
      </c>
      <c r="L44" s="5"/>
      <c r="M44" s="5">
        <v>90906000000</v>
      </c>
      <c r="N44" s="5"/>
      <c r="O44" s="5">
        <v>89342781598</v>
      </c>
      <c r="P44" s="5"/>
      <c r="Q44" s="20">
        <f t="shared" si="1"/>
        <v>1563218402</v>
      </c>
    </row>
    <row r="45" spans="1:17">
      <c r="A45" s="4" t="s">
        <v>191</v>
      </c>
      <c r="C45" s="5">
        <v>0</v>
      </c>
      <c r="D45" s="5"/>
      <c r="E45" s="5">
        <v>0</v>
      </c>
      <c r="F45" s="5"/>
      <c r="G45" s="5">
        <v>0</v>
      </c>
      <c r="H45" s="5"/>
      <c r="I45" s="5">
        <f t="shared" si="0"/>
        <v>0</v>
      </c>
      <c r="J45" s="5"/>
      <c r="K45" s="5">
        <v>163013</v>
      </c>
      <c r="L45" s="5"/>
      <c r="M45" s="5">
        <v>163013000000</v>
      </c>
      <c r="N45" s="5"/>
      <c r="O45" s="5">
        <v>160091730917</v>
      </c>
      <c r="P45" s="5"/>
      <c r="Q45" s="20">
        <f t="shared" si="1"/>
        <v>2921269083</v>
      </c>
    </row>
    <row r="46" spans="1:17">
      <c r="A46" s="4" t="s">
        <v>192</v>
      </c>
      <c r="C46" s="5">
        <v>0</v>
      </c>
      <c r="D46" s="5"/>
      <c r="E46" s="5">
        <v>0</v>
      </c>
      <c r="F46" s="5"/>
      <c r="G46" s="5">
        <v>0</v>
      </c>
      <c r="H46" s="5"/>
      <c r="I46" s="5">
        <f t="shared" si="0"/>
        <v>0</v>
      </c>
      <c r="J46" s="5"/>
      <c r="K46" s="5">
        <v>70000</v>
      </c>
      <c r="L46" s="5"/>
      <c r="M46" s="5">
        <v>70000000000</v>
      </c>
      <c r="N46" s="5"/>
      <c r="O46" s="5">
        <v>69085419460</v>
      </c>
      <c r="P46" s="5"/>
      <c r="Q46" s="20">
        <f t="shared" si="1"/>
        <v>914580540</v>
      </c>
    </row>
    <row r="47" spans="1:17">
      <c r="A47" s="4" t="s">
        <v>193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f t="shared" si="0"/>
        <v>0</v>
      </c>
      <c r="J47" s="5"/>
      <c r="K47" s="5">
        <v>115907</v>
      </c>
      <c r="L47" s="5"/>
      <c r="M47" s="5">
        <v>115907000000</v>
      </c>
      <c r="N47" s="5"/>
      <c r="O47" s="5">
        <v>113233366153</v>
      </c>
      <c r="P47" s="5"/>
      <c r="Q47" s="20">
        <f t="shared" si="1"/>
        <v>2673633847</v>
      </c>
    </row>
    <row r="48" spans="1:17">
      <c r="A48" s="4" t="s">
        <v>194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0"/>
        <v>0</v>
      </c>
      <c r="J48" s="5"/>
      <c r="K48" s="5">
        <v>60000</v>
      </c>
      <c r="L48" s="5"/>
      <c r="M48" s="5">
        <v>60000000000</v>
      </c>
      <c r="N48" s="5"/>
      <c r="O48" s="5">
        <v>57925747135</v>
      </c>
      <c r="P48" s="5"/>
      <c r="Q48" s="20">
        <f t="shared" si="1"/>
        <v>2074252865</v>
      </c>
    </row>
    <row r="49" spans="1:17">
      <c r="A49" s="4" t="s">
        <v>195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f t="shared" si="0"/>
        <v>0</v>
      </c>
      <c r="J49" s="5"/>
      <c r="K49" s="5">
        <v>131431</v>
      </c>
      <c r="L49" s="5"/>
      <c r="M49" s="5">
        <v>131431000000</v>
      </c>
      <c r="N49" s="5"/>
      <c r="O49" s="5">
        <v>128667722650</v>
      </c>
      <c r="P49" s="5"/>
      <c r="Q49" s="20">
        <f t="shared" si="1"/>
        <v>2763277350</v>
      </c>
    </row>
    <row r="50" spans="1:17">
      <c r="A50" s="4" t="s">
        <v>196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f t="shared" si="0"/>
        <v>0</v>
      </c>
      <c r="J50" s="5"/>
      <c r="K50" s="5">
        <v>1444</v>
      </c>
      <c r="L50" s="5"/>
      <c r="M50" s="5">
        <v>1444000000</v>
      </c>
      <c r="N50" s="5"/>
      <c r="O50" s="5">
        <v>1435639480</v>
      </c>
      <c r="P50" s="5"/>
      <c r="Q50" s="20">
        <f t="shared" si="1"/>
        <v>8360520</v>
      </c>
    </row>
    <row r="51" spans="1:17">
      <c r="A51" s="4" t="s">
        <v>197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0"/>
        <v>0</v>
      </c>
      <c r="J51" s="5"/>
      <c r="K51" s="5">
        <v>1535398</v>
      </c>
      <c r="L51" s="5"/>
      <c r="M51" s="5">
        <v>1527564491719</v>
      </c>
      <c r="N51" s="5"/>
      <c r="O51" s="5">
        <v>1474821719172</v>
      </c>
      <c r="P51" s="5"/>
      <c r="Q51" s="20">
        <f t="shared" si="1"/>
        <v>52742772547</v>
      </c>
    </row>
    <row r="52" spans="1:17">
      <c r="A52" s="4" t="s">
        <v>198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f t="shared" si="0"/>
        <v>0</v>
      </c>
      <c r="J52" s="5"/>
      <c r="K52" s="5">
        <v>685000</v>
      </c>
      <c r="L52" s="5"/>
      <c r="M52" s="5">
        <v>680997835934</v>
      </c>
      <c r="N52" s="5"/>
      <c r="O52" s="5">
        <v>658839281092</v>
      </c>
      <c r="P52" s="5"/>
      <c r="Q52" s="20">
        <f t="shared" si="1"/>
        <v>22158554842</v>
      </c>
    </row>
    <row r="53" spans="1:17">
      <c r="A53" s="4" t="s">
        <v>199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/>
      <c r="K53" s="5">
        <v>311176</v>
      </c>
      <c r="L53" s="5"/>
      <c r="M53" s="5">
        <v>308064042947</v>
      </c>
      <c r="N53" s="5"/>
      <c r="O53" s="5">
        <v>292068428984</v>
      </c>
      <c r="P53" s="5"/>
      <c r="Q53" s="20">
        <f t="shared" si="1"/>
        <v>15995613963</v>
      </c>
    </row>
    <row r="54" spans="1:17">
      <c r="A54" s="4" t="s">
        <v>200</v>
      </c>
      <c r="C54" s="5">
        <v>0</v>
      </c>
      <c r="D54" s="5"/>
      <c r="E54" s="5">
        <v>0</v>
      </c>
      <c r="F54" s="5"/>
      <c r="G54" s="5">
        <v>0</v>
      </c>
      <c r="H54" s="5"/>
      <c r="I54" s="5">
        <f t="shared" si="0"/>
        <v>0</v>
      </c>
      <c r="J54" s="5"/>
      <c r="K54" s="5">
        <v>400000</v>
      </c>
      <c r="L54" s="5"/>
      <c r="M54" s="5">
        <v>400000000000</v>
      </c>
      <c r="N54" s="5"/>
      <c r="O54" s="5">
        <v>392111950575</v>
      </c>
      <c r="P54" s="5"/>
      <c r="Q54" s="20">
        <f t="shared" si="1"/>
        <v>7888049425</v>
      </c>
    </row>
    <row r="55" spans="1:17">
      <c r="A55" s="4" t="s">
        <v>159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f t="shared" si="0"/>
        <v>0</v>
      </c>
      <c r="J55" s="5"/>
      <c r="K55" s="5">
        <v>415000</v>
      </c>
      <c r="L55" s="5"/>
      <c r="M55" s="5">
        <v>400208518959</v>
      </c>
      <c r="N55" s="5"/>
      <c r="O55" s="5">
        <v>400038500000</v>
      </c>
      <c r="P55" s="5"/>
      <c r="Q55" s="20">
        <f t="shared" si="1"/>
        <v>170018959</v>
      </c>
    </row>
    <row r="56" spans="1:17">
      <c r="A56" s="4" t="s">
        <v>268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0"/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20">
        <v>-5397684</v>
      </c>
    </row>
    <row r="57" spans="1:17">
      <c r="A57" s="4" t="s">
        <v>269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f t="shared" si="0"/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20">
        <v>-79030593</v>
      </c>
    </row>
    <row r="58" spans="1:17">
      <c r="A58" s="4" t="s">
        <v>270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f t="shared" si="0"/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20">
        <v>123220961</v>
      </c>
    </row>
    <row r="59" spans="1:17">
      <c r="A59" s="4" t="s">
        <v>271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f t="shared" si="0"/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20">
        <v>-15836694</v>
      </c>
    </row>
    <row r="60" spans="1:17">
      <c r="A60" s="4" t="s">
        <v>272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f t="shared" si="0"/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20">
        <v>-480473086</v>
      </c>
    </row>
    <row r="61" spans="1:17">
      <c r="A61" s="4" t="s">
        <v>273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f t="shared" si="0"/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20">
        <v>120885783</v>
      </c>
    </row>
    <row r="62" spans="1:17">
      <c r="A62" s="4" t="s">
        <v>274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f t="shared" si="0"/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20">
        <v>7853224</v>
      </c>
    </row>
    <row r="63" spans="1:17">
      <c r="A63" s="4" t="s">
        <v>275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f t="shared" si="0"/>
        <v>0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20">
        <v>375245455</v>
      </c>
    </row>
    <row r="64" spans="1:17">
      <c r="A64" s="4" t="s">
        <v>276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f t="shared" si="0"/>
        <v>0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20">
        <v>100948422</v>
      </c>
    </row>
    <row r="65" spans="1:17">
      <c r="A65" s="4" t="s">
        <v>277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f t="shared" si="0"/>
        <v>0</v>
      </c>
      <c r="J65" s="5"/>
      <c r="K65" s="5">
        <v>0</v>
      </c>
      <c r="L65" s="5"/>
      <c r="M65" s="5">
        <v>0</v>
      </c>
      <c r="N65" s="5"/>
      <c r="O65" s="5">
        <v>0</v>
      </c>
      <c r="P65" s="5"/>
      <c r="Q65" s="20">
        <v>3697419</v>
      </c>
    </row>
    <row r="66" spans="1:17">
      <c r="A66" s="4" t="s">
        <v>278</v>
      </c>
      <c r="C66" s="5">
        <v>0</v>
      </c>
      <c r="D66" s="5"/>
      <c r="E66" s="5">
        <v>0</v>
      </c>
      <c r="F66" s="5"/>
      <c r="G66" s="5">
        <v>0</v>
      </c>
      <c r="H66" s="5"/>
      <c r="I66" s="5">
        <f t="shared" si="0"/>
        <v>0</v>
      </c>
      <c r="J66" s="5"/>
      <c r="K66" s="5">
        <v>0</v>
      </c>
      <c r="L66" s="5"/>
      <c r="M66" s="5">
        <v>0</v>
      </c>
      <c r="N66" s="5"/>
      <c r="O66" s="5">
        <v>0</v>
      </c>
      <c r="P66" s="5"/>
      <c r="Q66" s="20">
        <v>114975800</v>
      </c>
    </row>
    <row r="67" spans="1:17">
      <c r="A67" s="4" t="s">
        <v>279</v>
      </c>
      <c r="C67" s="5">
        <v>0</v>
      </c>
      <c r="D67" s="5"/>
      <c r="E67" s="5">
        <v>0</v>
      </c>
      <c r="F67" s="5"/>
      <c r="G67" s="5">
        <v>0</v>
      </c>
      <c r="H67" s="5"/>
      <c r="I67" s="5">
        <f t="shared" si="0"/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20">
        <v>-332778331</v>
      </c>
    </row>
    <row r="68" spans="1:17">
      <c r="A68" s="4" t="s">
        <v>280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f t="shared" si="0"/>
        <v>0</v>
      </c>
      <c r="J68" s="5"/>
      <c r="K68" s="5">
        <v>0</v>
      </c>
      <c r="L68" s="5"/>
      <c r="M68" s="5">
        <v>0</v>
      </c>
      <c r="N68" s="5"/>
      <c r="O68" s="5">
        <v>0</v>
      </c>
      <c r="P68" s="5"/>
      <c r="Q68" s="20">
        <v>70627015</v>
      </c>
    </row>
    <row r="69" spans="1:17">
      <c r="A69" s="4" t="s">
        <v>281</v>
      </c>
      <c r="C69" s="5">
        <v>0</v>
      </c>
      <c r="D69" s="5"/>
      <c r="E69" s="5">
        <v>0</v>
      </c>
      <c r="F69" s="5"/>
      <c r="G69" s="5">
        <v>0</v>
      </c>
      <c r="H69" s="5"/>
      <c r="I69" s="5">
        <f t="shared" si="0"/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20">
        <v>-34956</v>
      </c>
    </row>
    <row r="70" spans="1:17">
      <c r="A70" s="4" t="s">
        <v>282</v>
      </c>
      <c r="C70" s="5">
        <v>0</v>
      </c>
      <c r="D70" s="5"/>
      <c r="E70" s="5">
        <v>0</v>
      </c>
      <c r="F70" s="5"/>
      <c r="G70" s="5">
        <v>0</v>
      </c>
      <c r="H70" s="5"/>
      <c r="I70" s="5">
        <f t="shared" si="0"/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20">
        <v>-77247930</v>
      </c>
    </row>
    <row r="71" spans="1:17">
      <c r="A71" s="4" t="s">
        <v>283</v>
      </c>
      <c r="C71" s="5">
        <v>0</v>
      </c>
      <c r="D71" s="5"/>
      <c r="E71" s="5">
        <v>0</v>
      </c>
      <c r="F71" s="5"/>
      <c r="G71" s="5">
        <v>0</v>
      </c>
      <c r="H71" s="5"/>
      <c r="I71" s="5">
        <f t="shared" si="0"/>
        <v>0</v>
      </c>
      <c r="J71" s="5"/>
      <c r="K71" s="5">
        <v>0</v>
      </c>
      <c r="L71" s="5"/>
      <c r="M71" s="5">
        <v>0</v>
      </c>
      <c r="N71" s="5"/>
      <c r="O71" s="5">
        <v>0</v>
      </c>
      <c r="P71" s="5"/>
      <c r="Q71" s="20">
        <v>126578412</v>
      </c>
    </row>
    <row r="72" spans="1:17">
      <c r="A72" s="4" t="s">
        <v>284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f t="shared" si="0"/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20">
        <v>-431301895</v>
      </c>
    </row>
    <row r="73" spans="1:17">
      <c r="A73" s="4" t="s">
        <v>285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f t="shared" ref="I73:I74" si="2">E73-G73</f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20">
        <v>10653365</v>
      </c>
    </row>
    <row r="74" spans="1:17">
      <c r="A74" s="4" t="s">
        <v>286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f t="shared" si="2"/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20">
        <v>58591662</v>
      </c>
    </row>
    <row r="75" spans="1:17">
      <c r="A75" s="4" t="s">
        <v>287</v>
      </c>
      <c r="C75" s="5">
        <v>0</v>
      </c>
      <c r="D75" s="5"/>
      <c r="E75" s="5">
        <v>0</v>
      </c>
      <c r="F75" s="5"/>
      <c r="G75" s="5">
        <v>0</v>
      </c>
      <c r="H75" s="5"/>
      <c r="I75" s="20">
        <v>-155959508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20">
        <v>-229162631</v>
      </c>
    </row>
    <row r="76" spans="1:17">
      <c r="A76" s="4" t="s">
        <v>288</v>
      </c>
      <c r="C76" s="5">
        <v>0</v>
      </c>
      <c r="D76" s="5"/>
      <c r="E76" s="5">
        <v>0</v>
      </c>
      <c r="F76" s="5"/>
      <c r="G76" s="5">
        <v>0</v>
      </c>
      <c r="H76" s="5"/>
      <c r="I76" s="20">
        <v>-168122364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20">
        <v>-168122364</v>
      </c>
    </row>
    <row r="77" spans="1:17">
      <c r="A77" s="4" t="s">
        <v>21</v>
      </c>
      <c r="C77" s="5">
        <v>0</v>
      </c>
      <c r="D77" s="5"/>
      <c r="E77" s="5">
        <v>0</v>
      </c>
      <c r="F77" s="5"/>
      <c r="G77" s="5">
        <v>0</v>
      </c>
      <c r="H77" s="5"/>
      <c r="I77" s="20">
        <v>929199992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20">
        <v>929199992</v>
      </c>
    </row>
    <row r="78" spans="1:17">
      <c r="A78" s="4" t="s">
        <v>19</v>
      </c>
      <c r="C78" s="5">
        <v>0</v>
      </c>
      <c r="D78" s="5"/>
      <c r="E78" s="5">
        <v>0</v>
      </c>
      <c r="F78" s="5"/>
      <c r="G78" s="5">
        <v>0</v>
      </c>
      <c r="H78" s="5"/>
      <c r="I78" s="20">
        <v>1186109715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20">
        <v>1186109715</v>
      </c>
    </row>
    <row r="79" spans="1:17">
      <c r="A79" s="4" t="s">
        <v>20</v>
      </c>
      <c r="C79" s="5">
        <v>0</v>
      </c>
      <c r="D79" s="5"/>
      <c r="E79" s="5">
        <v>0</v>
      </c>
      <c r="F79" s="5"/>
      <c r="G79" s="5">
        <v>0</v>
      </c>
      <c r="H79" s="5"/>
      <c r="I79" s="20">
        <v>1839746388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20">
        <v>1839746388</v>
      </c>
    </row>
    <row r="80" spans="1:17">
      <c r="A80" s="4" t="s">
        <v>289</v>
      </c>
      <c r="C80" s="5">
        <v>0</v>
      </c>
      <c r="D80" s="5"/>
      <c r="E80" s="5">
        <v>0</v>
      </c>
      <c r="F80" s="5"/>
      <c r="G80" s="5">
        <v>0</v>
      </c>
      <c r="H80" s="5"/>
      <c r="I80" s="20">
        <v>-281933569</v>
      </c>
      <c r="J80" s="5"/>
      <c r="K80" s="5">
        <v>0</v>
      </c>
      <c r="L80" s="5"/>
      <c r="M80" s="5">
        <v>0</v>
      </c>
      <c r="N80" s="5"/>
      <c r="O80" s="5">
        <v>0</v>
      </c>
      <c r="P80" s="5"/>
      <c r="Q80" s="20">
        <v>537283585</v>
      </c>
    </row>
    <row r="81" spans="1:17">
      <c r="A81" s="4" t="s">
        <v>290</v>
      </c>
      <c r="C81" s="5">
        <v>0</v>
      </c>
      <c r="D81" s="5"/>
      <c r="E81" s="5">
        <v>0</v>
      </c>
      <c r="F81" s="5"/>
      <c r="G81" s="5">
        <v>0</v>
      </c>
      <c r="H81" s="5"/>
      <c r="I81" s="20">
        <v>0</v>
      </c>
      <c r="J81" s="5"/>
      <c r="K81" s="5">
        <v>0</v>
      </c>
      <c r="L81" s="5"/>
      <c r="M81" s="5">
        <v>0</v>
      </c>
      <c r="N81" s="5"/>
      <c r="O81" s="5">
        <v>0</v>
      </c>
      <c r="P81" s="5"/>
      <c r="Q81" s="20">
        <v>-1400637</v>
      </c>
    </row>
    <row r="82" spans="1:17">
      <c r="A82" s="4" t="s">
        <v>291</v>
      </c>
      <c r="C82" s="5">
        <v>0</v>
      </c>
      <c r="D82" s="5"/>
      <c r="E82" s="5">
        <v>0</v>
      </c>
      <c r="F82" s="5"/>
      <c r="G82" s="5">
        <v>0</v>
      </c>
      <c r="H82" s="5"/>
      <c r="I82" s="20">
        <v>28617339</v>
      </c>
      <c r="J82" s="5"/>
      <c r="K82" s="5">
        <v>0</v>
      </c>
      <c r="L82" s="5"/>
      <c r="M82" s="5">
        <v>0</v>
      </c>
      <c r="N82" s="5"/>
      <c r="O82" s="5">
        <v>0</v>
      </c>
      <c r="P82" s="5"/>
      <c r="Q82" s="20">
        <v>28617339</v>
      </c>
    </row>
    <row r="83" spans="1:17">
      <c r="A83" s="4" t="s">
        <v>292</v>
      </c>
      <c r="C83" s="5">
        <v>0</v>
      </c>
      <c r="D83" s="5"/>
      <c r="E83" s="5">
        <v>0</v>
      </c>
      <c r="F83" s="5"/>
      <c r="G83" s="5">
        <v>0</v>
      </c>
      <c r="H83" s="5"/>
      <c r="I83" s="21">
        <v>0</v>
      </c>
      <c r="J83" s="5"/>
      <c r="K83" s="5">
        <v>0</v>
      </c>
      <c r="L83" s="5"/>
      <c r="M83" s="5">
        <v>0</v>
      </c>
      <c r="N83" s="5"/>
      <c r="O83" s="5">
        <v>0</v>
      </c>
      <c r="P83" s="5"/>
      <c r="Q83" s="20">
        <v>923130009</v>
      </c>
    </row>
    <row r="84" spans="1:17">
      <c r="A84" s="4" t="s">
        <v>293</v>
      </c>
      <c r="C84" s="5">
        <v>0</v>
      </c>
      <c r="D84" s="5"/>
      <c r="E84" s="5">
        <v>0</v>
      </c>
      <c r="F84" s="5"/>
      <c r="G84" s="5">
        <v>0</v>
      </c>
      <c r="H84" s="5"/>
      <c r="I84" s="21">
        <v>0</v>
      </c>
      <c r="J84" s="5"/>
      <c r="K84" s="5">
        <v>0</v>
      </c>
      <c r="L84" s="5"/>
      <c r="M84" s="5">
        <v>0</v>
      </c>
      <c r="N84" s="5"/>
      <c r="O84" s="5">
        <v>0</v>
      </c>
      <c r="P84" s="5"/>
      <c r="Q84" s="20">
        <v>57630000</v>
      </c>
    </row>
    <row r="85" spans="1:17">
      <c r="A85" s="4" t="s">
        <v>294</v>
      </c>
      <c r="C85" s="5">
        <v>0</v>
      </c>
      <c r="D85" s="5"/>
      <c r="E85" s="5">
        <v>0</v>
      </c>
      <c r="F85" s="5"/>
      <c r="G85" s="5">
        <v>0</v>
      </c>
      <c r="H85" s="5"/>
      <c r="I85" s="21">
        <v>0</v>
      </c>
      <c r="J85" s="5"/>
      <c r="K85" s="5">
        <v>0</v>
      </c>
      <c r="L85" s="5"/>
      <c r="M85" s="5">
        <v>0</v>
      </c>
      <c r="N85" s="5"/>
      <c r="O85" s="5">
        <v>0</v>
      </c>
      <c r="P85" s="5"/>
      <c r="Q85" s="20">
        <v>1080418531</v>
      </c>
    </row>
    <row r="86" spans="1:17">
      <c r="A86" s="4" t="s">
        <v>295</v>
      </c>
      <c r="C86" s="5">
        <v>0</v>
      </c>
      <c r="D86" s="5"/>
      <c r="E86" s="5">
        <v>0</v>
      </c>
      <c r="F86" s="5"/>
      <c r="G86" s="5">
        <v>0</v>
      </c>
      <c r="H86" s="5"/>
      <c r="I86" s="20">
        <v>0</v>
      </c>
      <c r="J86" s="5"/>
      <c r="K86" s="5">
        <v>0</v>
      </c>
      <c r="L86" s="5"/>
      <c r="M86" s="5">
        <v>0</v>
      </c>
      <c r="N86" s="5"/>
      <c r="O86" s="5">
        <v>0</v>
      </c>
      <c r="P86" s="5"/>
      <c r="Q86" s="20">
        <v>45104589</v>
      </c>
    </row>
    <row r="87" spans="1:17">
      <c r="A87" s="4" t="s">
        <v>296</v>
      </c>
      <c r="C87" s="5">
        <v>0</v>
      </c>
      <c r="D87" s="5"/>
      <c r="E87" s="5">
        <v>0</v>
      </c>
      <c r="F87" s="5"/>
      <c r="G87" s="5">
        <v>0</v>
      </c>
      <c r="H87" s="5"/>
      <c r="I87" s="20">
        <v>0</v>
      </c>
      <c r="J87" s="5"/>
      <c r="K87" s="5">
        <v>0</v>
      </c>
      <c r="L87" s="5"/>
      <c r="M87" s="5">
        <v>0</v>
      </c>
      <c r="N87" s="5"/>
      <c r="O87" s="5">
        <v>0</v>
      </c>
      <c r="P87" s="5"/>
      <c r="Q87" s="20">
        <v>463361765</v>
      </c>
    </row>
    <row r="88" spans="1:17">
      <c r="A88" s="4" t="s">
        <v>23</v>
      </c>
      <c r="C88" s="5">
        <v>0</v>
      </c>
      <c r="D88" s="5"/>
      <c r="E88" s="5">
        <v>0</v>
      </c>
      <c r="F88" s="5"/>
      <c r="G88" s="5">
        <v>0</v>
      </c>
      <c r="H88" s="5"/>
      <c r="I88" s="20">
        <v>-402126168</v>
      </c>
      <c r="J88" s="5"/>
      <c r="K88" s="5">
        <v>0</v>
      </c>
      <c r="L88" s="5"/>
      <c r="M88" s="5">
        <v>0</v>
      </c>
      <c r="N88" s="5"/>
      <c r="O88" s="5">
        <v>0</v>
      </c>
      <c r="P88" s="5"/>
      <c r="Q88" s="20">
        <v>-402126168</v>
      </c>
    </row>
    <row r="89" spans="1:17">
      <c r="A89" s="4" t="s">
        <v>297</v>
      </c>
      <c r="C89" s="5">
        <v>0</v>
      </c>
      <c r="D89" s="5"/>
      <c r="E89" s="5">
        <v>0</v>
      </c>
      <c r="F89" s="5"/>
      <c r="G89" s="5">
        <v>0</v>
      </c>
      <c r="H89" s="5"/>
      <c r="I89" s="20">
        <v>-1429671846</v>
      </c>
      <c r="J89" s="5"/>
      <c r="K89" s="5">
        <v>0</v>
      </c>
      <c r="L89" s="5"/>
      <c r="M89" s="5">
        <v>0</v>
      </c>
      <c r="N89" s="5"/>
      <c r="O89" s="5">
        <v>0</v>
      </c>
      <c r="P89" s="5"/>
      <c r="Q89" s="20">
        <v>192627250</v>
      </c>
    </row>
    <row r="90" spans="1:17">
      <c r="A90" s="4" t="s">
        <v>298</v>
      </c>
      <c r="C90" s="5">
        <v>0</v>
      </c>
      <c r="D90" s="5"/>
      <c r="E90" s="5">
        <v>0</v>
      </c>
      <c r="F90" s="5"/>
      <c r="G90" s="5">
        <v>0</v>
      </c>
      <c r="H90" s="5"/>
      <c r="I90" s="21">
        <v>0</v>
      </c>
      <c r="J90" s="5"/>
      <c r="K90" s="5">
        <v>0</v>
      </c>
      <c r="L90" s="5"/>
      <c r="M90" s="5">
        <v>0</v>
      </c>
      <c r="N90" s="5"/>
      <c r="O90" s="5">
        <v>0</v>
      </c>
      <c r="P90" s="5"/>
      <c r="Q90" s="20">
        <v>3779689805</v>
      </c>
    </row>
    <row r="91" spans="1:17">
      <c r="A91" s="4" t="s">
        <v>299</v>
      </c>
      <c r="C91" s="5">
        <v>0</v>
      </c>
      <c r="D91" s="5"/>
      <c r="E91" s="5">
        <v>0</v>
      </c>
      <c r="F91" s="5"/>
      <c r="G91" s="5">
        <v>0</v>
      </c>
      <c r="H91" s="5"/>
      <c r="I91" s="21">
        <v>0</v>
      </c>
      <c r="J91" s="5"/>
      <c r="K91" s="5">
        <v>0</v>
      </c>
      <c r="L91" s="5"/>
      <c r="M91" s="5">
        <v>0</v>
      </c>
      <c r="N91" s="5"/>
      <c r="O91" s="5">
        <v>0</v>
      </c>
      <c r="P91" s="5"/>
      <c r="Q91" s="20">
        <v>13538307769</v>
      </c>
    </row>
    <row r="92" spans="1:17">
      <c r="A92" s="4" t="s">
        <v>300</v>
      </c>
      <c r="C92" s="5">
        <v>0</v>
      </c>
      <c r="D92" s="5"/>
      <c r="E92" s="5">
        <v>0</v>
      </c>
      <c r="F92" s="5"/>
      <c r="G92" s="5">
        <v>0</v>
      </c>
      <c r="H92" s="5"/>
      <c r="I92" s="20">
        <v>0</v>
      </c>
      <c r="J92" s="5"/>
      <c r="K92" s="5">
        <v>0</v>
      </c>
      <c r="L92" s="5"/>
      <c r="M92" s="5">
        <v>0</v>
      </c>
      <c r="N92" s="5"/>
      <c r="O92" s="5">
        <v>0</v>
      </c>
      <c r="P92" s="5"/>
      <c r="Q92" s="20">
        <v>63841680</v>
      </c>
    </row>
    <row r="93" spans="1:17">
      <c r="A93" s="4" t="s">
        <v>301</v>
      </c>
      <c r="C93" s="5">
        <v>0</v>
      </c>
      <c r="D93" s="5"/>
      <c r="E93" s="5">
        <v>0</v>
      </c>
      <c r="F93" s="5"/>
      <c r="G93" s="5">
        <v>0</v>
      </c>
      <c r="H93" s="5"/>
      <c r="I93" s="20">
        <v>0</v>
      </c>
      <c r="J93" s="5"/>
      <c r="K93" s="5">
        <v>0</v>
      </c>
      <c r="L93" s="5"/>
      <c r="M93" s="5">
        <v>0</v>
      </c>
      <c r="N93" s="5"/>
      <c r="O93" s="5">
        <v>0</v>
      </c>
      <c r="P93" s="5"/>
      <c r="Q93" s="20">
        <v>2418307251</v>
      </c>
    </row>
    <row r="94" spans="1:17">
      <c r="A94" s="4" t="s">
        <v>302</v>
      </c>
      <c r="C94" s="5">
        <v>0</v>
      </c>
      <c r="D94" s="5"/>
      <c r="E94" s="5">
        <v>0</v>
      </c>
      <c r="F94" s="5"/>
      <c r="G94" s="5">
        <v>0</v>
      </c>
      <c r="H94" s="5"/>
      <c r="I94" s="20">
        <v>0</v>
      </c>
      <c r="J94" s="5"/>
      <c r="K94" s="5">
        <v>0</v>
      </c>
      <c r="L94" s="5"/>
      <c r="M94" s="5">
        <v>0</v>
      </c>
      <c r="N94" s="5"/>
      <c r="O94" s="5">
        <v>0</v>
      </c>
      <c r="P94" s="5"/>
      <c r="Q94" s="20">
        <v>231712916</v>
      </c>
    </row>
    <row r="95" spans="1:17">
      <c r="A95" s="4" t="s">
        <v>303</v>
      </c>
      <c r="C95" s="5">
        <v>0</v>
      </c>
      <c r="D95" s="5"/>
      <c r="E95" s="5">
        <v>0</v>
      </c>
      <c r="F95" s="5"/>
      <c r="G95" s="5">
        <v>0</v>
      </c>
      <c r="H95" s="5"/>
      <c r="I95" s="21">
        <v>0</v>
      </c>
      <c r="J95" s="5"/>
      <c r="K95" s="5">
        <v>0</v>
      </c>
      <c r="L95" s="5"/>
      <c r="M95" s="5">
        <v>0</v>
      </c>
      <c r="N95" s="5"/>
      <c r="O95" s="5">
        <v>0</v>
      </c>
      <c r="P95" s="5"/>
      <c r="Q95" s="20">
        <v>302366708</v>
      </c>
    </row>
    <row r="96" spans="1:17">
      <c r="A96" s="4" t="s">
        <v>304</v>
      </c>
      <c r="C96" s="5">
        <v>0</v>
      </c>
      <c r="D96" s="5"/>
      <c r="E96" s="5">
        <v>0</v>
      </c>
      <c r="F96" s="5"/>
      <c r="G96" s="5">
        <v>0</v>
      </c>
      <c r="H96" s="5"/>
      <c r="I96" s="21">
        <v>0</v>
      </c>
      <c r="J96" s="5"/>
      <c r="K96" s="5">
        <v>0</v>
      </c>
      <c r="L96" s="5"/>
      <c r="M96" s="5">
        <v>0</v>
      </c>
      <c r="N96" s="5"/>
      <c r="O96" s="5">
        <v>0</v>
      </c>
      <c r="P96" s="5"/>
      <c r="Q96" s="20">
        <v>33186984</v>
      </c>
    </row>
    <row r="97" spans="1:17">
      <c r="A97" s="4" t="s">
        <v>305</v>
      </c>
      <c r="C97" s="5">
        <v>0</v>
      </c>
      <c r="D97" s="5"/>
      <c r="E97" s="5">
        <v>0</v>
      </c>
      <c r="F97" s="5"/>
      <c r="G97" s="5">
        <v>0</v>
      </c>
      <c r="H97" s="5"/>
      <c r="I97" s="21">
        <v>0</v>
      </c>
      <c r="J97" s="5"/>
      <c r="K97" s="5">
        <v>0</v>
      </c>
      <c r="L97" s="5"/>
      <c r="M97" s="5">
        <v>0</v>
      </c>
      <c r="N97" s="5"/>
      <c r="O97" s="5">
        <v>0</v>
      </c>
      <c r="P97" s="5"/>
      <c r="Q97" s="20">
        <v>33531425</v>
      </c>
    </row>
    <row r="98" spans="1:17">
      <c r="A98" s="4" t="s">
        <v>306</v>
      </c>
      <c r="C98" s="5">
        <v>0</v>
      </c>
      <c r="D98" s="5"/>
      <c r="E98" s="5">
        <v>0</v>
      </c>
      <c r="F98" s="5"/>
      <c r="G98" s="5">
        <v>0</v>
      </c>
      <c r="H98" s="5"/>
      <c r="I98" s="20">
        <v>0</v>
      </c>
      <c r="J98" s="5"/>
      <c r="K98" s="5">
        <v>0</v>
      </c>
      <c r="L98" s="5"/>
      <c r="M98" s="5">
        <v>0</v>
      </c>
      <c r="N98" s="5"/>
      <c r="O98" s="5">
        <v>0</v>
      </c>
      <c r="P98" s="5"/>
      <c r="Q98" s="20">
        <v>149840420</v>
      </c>
    </row>
    <row r="99" spans="1:17">
      <c r="A99" s="4" t="s">
        <v>307</v>
      </c>
      <c r="C99" s="5">
        <v>0</v>
      </c>
      <c r="D99" s="5"/>
      <c r="E99" s="5">
        <v>0</v>
      </c>
      <c r="F99" s="5"/>
      <c r="G99" s="5">
        <v>0</v>
      </c>
      <c r="H99" s="5"/>
      <c r="I99" s="20">
        <v>0</v>
      </c>
      <c r="J99" s="5"/>
      <c r="K99" s="5">
        <v>0</v>
      </c>
      <c r="L99" s="5"/>
      <c r="M99" s="5">
        <v>0</v>
      </c>
      <c r="N99" s="5"/>
      <c r="O99" s="5">
        <v>0</v>
      </c>
      <c r="P99" s="5"/>
      <c r="Q99" s="20">
        <v>350750483</v>
      </c>
    </row>
    <row r="100" spans="1:17">
      <c r="A100" s="4" t="s">
        <v>308</v>
      </c>
      <c r="C100" s="5">
        <v>0</v>
      </c>
      <c r="D100" s="5"/>
      <c r="E100" s="5">
        <v>0</v>
      </c>
      <c r="F100" s="5"/>
      <c r="G100" s="5">
        <v>0</v>
      </c>
      <c r="H100" s="5"/>
      <c r="I100" s="20">
        <v>0</v>
      </c>
      <c r="J100" s="5"/>
      <c r="K100" s="5">
        <v>0</v>
      </c>
      <c r="L100" s="5"/>
      <c r="M100" s="5">
        <v>0</v>
      </c>
      <c r="N100" s="5"/>
      <c r="O100" s="5">
        <v>0</v>
      </c>
      <c r="P100" s="5"/>
      <c r="Q100" s="20">
        <v>8832403</v>
      </c>
    </row>
    <row r="101" spans="1:17">
      <c r="A101" s="4" t="s">
        <v>309</v>
      </c>
      <c r="C101" s="5">
        <v>0</v>
      </c>
      <c r="D101" s="5"/>
      <c r="E101" s="5">
        <v>0</v>
      </c>
      <c r="F101" s="5"/>
      <c r="G101" s="5">
        <v>0</v>
      </c>
      <c r="H101" s="5"/>
      <c r="I101" s="21">
        <v>0</v>
      </c>
      <c r="J101" s="5"/>
      <c r="K101" s="5">
        <v>0</v>
      </c>
      <c r="L101" s="5"/>
      <c r="M101" s="5">
        <v>0</v>
      </c>
      <c r="N101" s="5"/>
      <c r="O101" s="5">
        <v>0</v>
      </c>
      <c r="P101" s="5"/>
      <c r="Q101" s="20">
        <v>-7140</v>
      </c>
    </row>
    <row r="102" spans="1:17">
      <c r="A102" s="4" t="s">
        <v>310</v>
      </c>
      <c r="C102" s="5">
        <v>0</v>
      </c>
      <c r="D102" s="5"/>
      <c r="E102" s="5">
        <v>0</v>
      </c>
      <c r="F102" s="5"/>
      <c r="G102" s="5">
        <v>0</v>
      </c>
      <c r="H102" s="5"/>
      <c r="I102" s="20">
        <v>0</v>
      </c>
      <c r="J102" s="5"/>
      <c r="K102" s="5">
        <v>0</v>
      </c>
      <c r="L102" s="5"/>
      <c r="M102" s="5">
        <v>0</v>
      </c>
      <c r="N102" s="5"/>
      <c r="O102" s="5">
        <v>0</v>
      </c>
      <c r="P102" s="5"/>
      <c r="Q102" s="20">
        <v>66388344</v>
      </c>
    </row>
    <row r="103" spans="1:17">
      <c r="A103" s="4" t="s">
        <v>311</v>
      </c>
      <c r="C103" s="5">
        <v>0</v>
      </c>
      <c r="D103" s="5"/>
      <c r="E103" s="5">
        <v>0</v>
      </c>
      <c r="F103" s="5"/>
      <c r="G103" s="5">
        <v>0</v>
      </c>
      <c r="H103" s="5"/>
      <c r="I103" s="20">
        <v>0</v>
      </c>
      <c r="J103" s="5"/>
      <c r="K103" s="5">
        <v>0</v>
      </c>
      <c r="L103" s="5"/>
      <c r="M103" s="5">
        <v>0</v>
      </c>
      <c r="N103" s="5"/>
      <c r="O103" s="5">
        <v>0</v>
      </c>
      <c r="P103" s="5"/>
      <c r="Q103" s="20">
        <v>21490611</v>
      </c>
    </row>
    <row r="104" spans="1:17">
      <c r="A104" s="4" t="s">
        <v>312</v>
      </c>
      <c r="C104" s="5">
        <v>0</v>
      </c>
      <c r="D104" s="5"/>
      <c r="E104" s="5">
        <v>0</v>
      </c>
      <c r="F104" s="5"/>
      <c r="G104" s="5">
        <v>0</v>
      </c>
      <c r="H104" s="5"/>
      <c r="I104" s="20">
        <v>0</v>
      </c>
      <c r="J104" s="5"/>
      <c r="K104" s="5">
        <v>0</v>
      </c>
      <c r="L104" s="5"/>
      <c r="M104" s="5">
        <v>0</v>
      </c>
      <c r="N104" s="5"/>
      <c r="O104" s="5">
        <v>0</v>
      </c>
      <c r="P104" s="5"/>
      <c r="Q104" s="20">
        <v>781834544</v>
      </c>
    </row>
    <row r="105" spans="1:17">
      <c r="A105" s="4" t="s">
        <v>313</v>
      </c>
      <c r="C105" s="5">
        <v>0</v>
      </c>
      <c r="D105" s="5"/>
      <c r="E105" s="5">
        <v>0</v>
      </c>
      <c r="F105" s="5"/>
      <c r="G105" s="5">
        <v>0</v>
      </c>
      <c r="H105" s="5"/>
      <c r="I105" s="20">
        <v>-593583954</v>
      </c>
      <c r="J105" s="5"/>
      <c r="K105" s="5">
        <v>0</v>
      </c>
      <c r="L105" s="5"/>
      <c r="M105" s="5">
        <v>0</v>
      </c>
      <c r="N105" s="5"/>
      <c r="O105" s="5">
        <v>0</v>
      </c>
      <c r="P105" s="5"/>
      <c r="Q105" s="20">
        <v>3227025344</v>
      </c>
    </row>
    <row r="106" spans="1:17">
      <c r="A106" s="4" t="s">
        <v>314</v>
      </c>
      <c r="C106" s="5">
        <v>0</v>
      </c>
      <c r="D106" s="5"/>
      <c r="E106" s="5">
        <v>0</v>
      </c>
      <c r="F106" s="5"/>
      <c r="G106" s="5">
        <v>0</v>
      </c>
      <c r="H106" s="5"/>
      <c r="I106" s="20">
        <v>0</v>
      </c>
      <c r="J106" s="5"/>
      <c r="K106" s="5">
        <v>0</v>
      </c>
      <c r="L106" s="5"/>
      <c r="M106" s="5">
        <v>0</v>
      </c>
      <c r="N106" s="5"/>
      <c r="O106" s="5">
        <v>0</v>
      </c>
      <c r="P106" s="5"/>
      <c r="Q106" s="20">
        <v>-3776870779</v>
      </c>
    </row>
    <row r="107" spans="1:17">
      <c r="A107" s="4" t="s">
        <v>315</v>
      </c>
      <c r="C107" s="5">
        <v>0</v>
      </c>
      <c r="D107" s="5"/>
      <c r="E107" s="5">
        <v>0</v>
      </c>
      <c r="F107" s="5"/>
      <c r="G107" s="5">
        <v>0</v>
      </c>
      <c r="H107" s="5"/>
      <c r="I107" s="20">
        <v>-1128568396</v>
      </c>
      <c r="J107" s="5"/>
      <c r="K107" s="5">
        <v>0</v>
      </c>
      <c r="L107" s="5"/>
      <c r="M107" s="5">
        <v>0</v>
      </c>
      <c r="N107" s="5"/>
      <c r="O107" s="5">
        <v>0</v>
      </c>
      <c r="P107" s="5"/>
      <c r="Q107" s="20">
        <v>-3679355394</v>
      </c>
    </row>
    <row r="108" spans="1:17">
      <c r="A108" s="4" t="s">
        <v>316</v>
      </c>
      <c r="C108" s="5">
        <v>0</v>
      </c>
      <c r="D108" s="5"/>
      <c r="E108" s="5">
        <v>0</v>
      </c>
      <c r="F108" s="5"/>
      <c r="G108" s="5">
        <v>0</v>
      </c>
      <c r="H108" s="5"/>
      <c r="I108" s="20">
        <v>6968979105</v>
      </c>
      <c r="J108" s="5"/>
      <c r="K108" s="5">
        <v>0</v>
      </c>
      <c r="L108" s="5"/>
      <c r="M108" s="5">
        <v>0</v>
      </c>
      <c r="N108" s="5"/>
      <c r="O108" s="5">
        <v>0</v>
      </c>
      <c r="P108" s="5"/>
      <c r="Q108" s="20">
        <v>6992755291</v>
      </c>
    </row>
    <row r="109" spans="1:17">
      <c r="A109" s="4" t="s">
        <v>317</v>
      </c>
      <c r="C109" s="5">
        <v>0</v>
      </c>
      <c r="D109" s="5"/>
      <c r="E109" s="5">
        <v>0</v>
      </c>
      <c r="F109" s="5"/>
      <c r="G109" s="5">
        <v>0</v>
      </c>
      <c r="H109" s="5"/>
      <c r="I109" s="20">
        <v>0</v>
      </c>
      <c r="J109" s="5"/>
      <c r="K109" s="5">
        <v>0</v>
      </c>
      <c r="L109" s="5"/>
      <c r="M109" s="5">
        <v>0</v>
      </c>
      <c r="N109" s="5"/>
      <c r="O109" s="5">
        <v>0</v>
      </c>
      <c r="P109" s="5"/>
      <c r="Q109" s="20">
        <v>211617</v>
      </c>
    </row>
    <row r="110" spans="1:17">
      <c r="A110" s="4" t="s">
        <v>318</v>
      </c>
      <c r="C110" s="5">
        <v>0</v>
      </c>
      <c r="D110" s="5"/>
      <c r="E110" s="5">
        <v>0</v>
      </c>
      <c r="F110" s="5"/>
      <c r="G110" s="5">
        <v>0</v>
      </c>
      <c r="H110" s="5"/>
      <c r="I110" s="20">
        <v>0</v>
      </c>
      <c r="J110" s="5"/>
      <c r="K110" s="5">
        <v>0</v>
      </c>
      <c r="L110" s="5"/>
      <c r="M110" s="5">
        <v>0</v>
      </c>
      <c r="N110" s="5"/>
      <c r="O110" s="5">
        <v>0</v>
      </c>
      <c r="P110" s="5"/>
      <c r="Q110" s="20">
        <v>177146696</v>
      </c>
    </row>
    <row r="111" spans="1:17">
      <c r="A111" s="4" t="s">
        <v>319</v>
      </c>
      <c r="C111" s="5">
        <v>0</v>
      </c>
      <c r="D111" s="5"/>
      <c r="E111" s="5">
        <v>0</v>
      </c>
      <c r="F111" s="5"/>
      <c r="G111" s="5">
        <v>0</v>
      </c>
      <c r="H111" s="5"/>
      <c r="I111" s="20">
        <v>0</v>
      </c>
      <c r="J111" s="5"/>
      <c r="K111" s="5">
        <v>0</v>
      </c>
      <c r="L111" s="5"/>
      <c r="M111" s="5">
        <v>0</v>
      </c>
      <c r="N111" s="5"/>
      <c r="O111" s="5">
        <v>0</v>
      </c>
      <c r="P111" s="5"/>
      <c r="Q111" s="20">
        <v>9533245690</v>
      </c>
    </row>
    <row r="112" spans="1:17">
      <c r="A112" s="4" t="s">
        <v>320</v>
      </c>
      <c r="C112" s="5">
        <v>0</v>
      </c>
      <c r="D112" s="5"/>
      <c r="E112" s="5">
        <v>0</v>
      </c>
      <c r="F112" s="5"/>
      <c r="G112" s="5">
        <v>0</v>
      </c>
      <c r="H112" s="5"/>
      <c r="I112" s="20">
        <v>0</v>
      </c>
      <c r="J112" s="5"/>
      <c r="K112" s="5">
        <v>0</v>
      </c>
      <c r="L112" s="5"/>
      <c r="M112" s="5">
        <v>0</v>
      </c>
      <c r="N112" s="5"/>
      <c r="O112" s="5">
        <v>0</v>
      </c>
      <c r="P112" s="5"/>
      <c r="Q112" s="20">
        <v>2250965488</v>
      </c>
    </row>
    <row r="113" spans="1:17">
      <c r="A113" s="4" t="s">
        <v>321</v>
      </c>
      <c r="C113" s="5">
        <v>0</v>
      </c>
      <c r="D113" s="5"/>
      <c r="E113" s="5">
        <v>0</v>
      </c>
      <c r="F113" s="5"/>
      <c r="G113" s="5">
        <v>0</v>
      </c>
      <c r="H113" s="5"/>
      <c r="I113" s="20">
        <v>0</v>
      </c>
      <c r="J113" s="5"/>
      <c r="K113" s="5">
        <v>0</v>
      </c>
      <c r="L113" s="5"/>
      <c r="M113" s="5">
        <v>0</v>
      </c>
      <c r="N113" s="5"/>
      <c r="O113" s="5">
        <v>0</v>
      </c>
      <c r="P113" s="5"/>
      <c r="Q113" s="20">
        <v>359014225</v>
      </c>
    </row>
    <row r="114" spans="1:17">
      <c r="A114" s="4" t="s">
        <v>322</v>
      </c>
      <c r="C114" s="5">
        <v>0</v>
      </c>
      <c r="D114" s="5"/>
      <c r="E114" s="5">
        <v>0</v>
      </c>
      <c r="F114" s="5"/>
      <c r="G114" s="5">
        <v>0</v>
      </c>
      <c r="H114" s="5"/>
      <c r="I114" s="20">
        <v>0</v>
      </c>
      <c r="J114" s="5"/>
      <c r="K114" s="5">
        <v>0</v>
      </c>
      <c r="L114" s="5"/>
      <c r="M114" s="5">
        <v>0</v>
      </c>
      <c r="N114" s="5"/>
      <c r="O114" s="5">
        <v>0</v>
      </c>
      <c r="P114" s="5"/>
      <c r="Q114" s="20">
        <v>6956151536</v>
      </c>
    </row>
    <row r="115" spans="1:17">
      <c r="A115" s="4" t="s">
        <v>323</v>
      </c>
      <c r="C115" s="5">
        <v>0</v>
      </c>
      <c r="D115" s="5"/>
      <c r="E115" s="5">
        <v>0</v>
      </c>
      <c r="F115" s="5"/>
      <c r="G115" s="5">
        <v>0</v>
      </c>
      <c r="H115" s="5"/>
      <c r="I115" s="20">
        <v>0</v>
      </c>
      <c r="J115" s="5"/>
      <c r="K115" s="5">
        <v>0</v>
      </c>
      <c r="L115" s="5"/>
      <c r="M115" s="5">
        <v>0</v>
      </c>
      <c r="N115" s="5"/>
      <c r="O115" s="5">
        <v>0</v>
      </c>
      <c r="P115" s="5"/>
      <c r="Q115" s="20">
        <v>-251628536</v>
      </c>
    </row>
    <row r="116" spans="1:17">
      <c r="A116" s="4" t="s">
        <v>324</v>
      </c>
      <c r="C116" s="5">
        <v>0</v>
      </c>
      <c r="D116" s="5"/>
      <c r="E116" s="5">
        <v>0</v>
      </c>
      <c r="F116" s="5"/>
      <c r="G116" s="5">
        <v>0</v>
      </c>
      <c r="H116" s="5"/>
      <c r="I116" s="20">
        <v>0</v>
      </c>
      <c r="J116" s="5"/>
      <c r="K116" s="5">
        <v>0</v>
      </c>
      <c r="L116" s="5"/>
      <c r="M116" s="5">
        <v>0</v>
      </c>
      <c r="N116" s="5"/>
      <c r="O116" s="5">
        <v>0</v>
      </c>
      <c r="P116" s="5"/>
      <c r="Q116" s="20">
        <v>-206599961</v>
      </c>
    </row>
    <row r="117" spans="1:17">
      <c r="A117" s="4" t="s">
        <v>325</v>
      </c>
      <c r="C117" s="5">
        <v>0</v>
      </c>
      <c r="D117" s="5"/>
      <c r="E117" s="5">
        <v>0</v>
      </c>
      <c r="F117" s="5"/>
      <c r="G117" s="5">
        <v>0</v>
      </c>
      <c r="H117" s="5"/>
      <c r="I117" s="20">
        <v>0</v>
      </c>
      <c r="J117" s="5"/>
      <c r="K117" s="5">
        <v>0</v>
      </c>
      <c r="L117" s="5"/>
      <c r="M117" s="5">
        <v>0</v>
      </c>
      <c r="N117" s="5"/>
      <c r="O117" s="5">
        <v>0</v>
      </c>
      <c r="P117" s="5"/>
      <c r="Q117" s="20">
        <v>1333135</v>
      </c>
    </row>
    <row r="118" spans="1:17">
      <c r="A118" s="4" t="s">
        <v>326</v>
      </c>
      <c r="C118" s="5">
        <v>0</v>
      </c>
      <c r="D118" s="5"/>
      <c r="E118" s="5">
        <v>0</v>
      </c>
      <c r="F118" s="5"/>
      <c r="G118" s="5">
        <v>0</v>
      </c>
      <c r="H118" s="5"/>
      <c r="I118" s="20">
        <v>0</v>
      </c>
      <c r="J118" s="5"/>
      <c r="K118" s="5">
        <v>0</v>
      </c>
      <c r="L118" s="5"/>
      <c r="M118" s="5">
        <v>0</v>
      </c>
      <c r="N118" s="5"/>
      <c r="O118" s="5">
        <v>0</v>
      </c>
      <c r="P118" s="5"/>
      <c r="Q118" s="20">
        <v>2796660</v>
      </c>
    </row>
    <row r="119" spans="1:17">
      <c r="A119" s="4" t="s">
        <v>327</v>
      </c>
      <c r="C119" s="5">
        <v>0</v>
      </c>
      <c r="D119" s="5"/>
      <c r="E119" s="5">
        <v>0</v>
      </c>
      <c r="F119" s="5"/>
      <c r="G119" s="5">
        <v>0</v>
      </c>
      <c r="H119" s="5"/>
      <c r="I119" s="20">
        <v>0</v>
      </c>
      <c r="J119" s="5"/>
      <c r="K119" s="5">
        <v>0</v>
      </c>
      <c r="L119" s="5"/>
      <c r="M119" s="5">
        <v>0</v>
      </c>
      <c r="N119" s="5"/>
      <c r="O119" s="5">
        <v>0</v>
      </c>
      <c r="P119" s="5"/>
      <c r="Q119" s="20">
        <v>6013445</v>
      </c>
    </row>
    <row r="120" spans="1:17">
      <c r="A120" s="4" t="s">
        <v>328</v>
      </c>
      <c r="C120" s="5">
        <v>0</v>
      </c>
      <c r="D120" s="5"/>
      <c r="E120" s="5">
        <v>0</v>
      </c>
      <c r="F120" s="5"/>
      <c r="G120" s="5">
        <v>0</v>
      </c>
      <c r="H120" s="5"/>
      <c r="I120" s="20">
        <v>0</v>
      </c>
      <c r="J120" s="5"/>
      <c r="K120" s="5">
        <v>0</v>
      </c>
      <c r="L120" s="5"/>
      <c r="M120" s="5">
        <v>0</v>
      </c>
      <c r="N120" s="5"/>
      <c r="O120" s="5">
        <v>0</v>
      </c>
      <c r="P120" s="5"/>
      <c r="Q120" s="20">
        <v>242904942</v>
      </c>
    </row>
    <row r="121" spans="1:17">
      <c r="A121" s="4" t="s">
        <v>329</v>
      </c>
      <c r="C121" s="5">
        <v>0</v>
      </c>
      <c r="D121" s="5"/>
      <c r="E121" s="5">
        <v>0</v>
      </c>
      <c r="F121" s="5"/>
      <c r="G121" s="5">
        <v>0</v>
      </c>
      <c r="H121" s="5"/>
      <c r="I121" s="20">
        <v>0</v>
      </c>
      <c r="J121" s="5"/>
      <c r="K121" s="5">
        <v>0</v>
      </c>
      <c r="L121" s="5"/>
      <c r="M121" s="5">
        <v>0</v>
      </c>
      <c r="N121" s="5"/>
      <c r="O121" s="5">
        <v>0</v>
      </c>
      <c r="P121" s="5"/>
      <c r="Q121" s="20">
        <v>199484989</v>
      </c>
    </row>
    <row r="122" spans="1:17">
      <c r="A122" s="4" t="s">
        <v>330</v>
      </c>
      <c r="C122" s="5">
        <v>0</v>
      </c>
      <c r="D122" s="5"/>
      <c r="E122" s="5">
        <v>0</v>
      </c>
      <c r="F122" s="5"/>
      <c r="G122" s="5">
        <v>0</v>
      </c>
      <c r="H122" s="5"/>
      <c r="I122" s="20">
        <v>0</v>
      </c>
      <c r="J122" s="5"/>
      <c r="K122" s="5">
        <v>0</v>
      </c>
      <c r="L122" s="5"/>
      <c r="M122" s="5">
        <v>0</v>
      </c>
      <c r="N122" s="5"/>
      <c r="O122" s="5">
        <v>0</v>
      </c>
      <c r="P122" s="5"/>
      <c r="Q122" s="20">
        <v>1949761223</v>
      </c>
    </row>
    <row r="123" spans="1:17">
      <c r="A123" s="4" t="s">
        <v>331</v>
      </c>
      <c r="C123" s="5">
        <v>0</v>
      </c>
      <c r="D123" s="5"/>
      <c r="E123" s="5">
        <v>0</v>
      </c>
      <c r="F123" s="5"/>
      <c r="G123" s="5">
        <v>0</v>
      </c>
      <c r="H123" s="5"/>
      <c r="I123" s="20">
        <v>0</v>
      </c>
      <c r="J123" s="5"/>
      <c r="K123" s="5">
        <v>0</v>
      </c>
      <c r="L123" s="5"/>
      <c r="M123" s="5">
        <v>0</v>
      </c>
      <c r="N123" s="5"/>
      <c r="O123" s="5">
        <v>0</v>
      </c>
      <c r="P123" s="5"/>
      <c r="Q123" s="20">
        <v>120413362</v>
      </c>
    </row>
    <row r="124" spans="1:17">
      <c r="A124" s="4" t="s">
        <v>332</v>
      </c>
      <c r="C124" s="5">
        <v>0</v>
      </c>
      <c r="D124" s="5"/>
      <c r="E124" s="5">
        <v>0</v>
      </c>
      <c r="F124" s="5"/>
      <c r="G124" s="5">
        <v>0</v>
      </c>
      <c r="H124" s="5"/>
      <c r="I124" s="20">
        <v>0</v>
      </c>
      <c r="J124" s="5"/>
      <c r="K124" s="5">
        <v>0</v>
      </c>
      <c r="L124" s="5"/>
      <c r="M124" s="5">
        <v>0</v>
      </c>
      <c r="N124" s="5"/>
      <c r="O124" s="5">
        <v>0</v>
      </c>
      <c r="P124" s="5"/>
      <c r="Q124" s="20">
        <v>871656732</v>
      </c>
    </row>
    <row r="125" spans="1:17">
      <c r="A125" s="4" t="s">
        <v>333</v>
      </c>
      <c r="C125" s="5">
        <v>0</v>
      </c>
      <c r="D125" s="5"/>
      <c r="E125" s="5">
        <v>0</v>
      </c>
      <c r="F125" s="5"/>
      <c r="G125" s="5">
        <v>0</v>
      </c>
      <c r="H125" s="5"/>
      <c r="I125" s="20">
        <v>0</v>
      </c>
      <c r="J125" s="5"/>
      <c r="K125" s="5">
        <v>0</v>
      </c>
      <c r="L125" s="5"/>
      <c r="M125" s="5">
        <v>0</v>
      </c>
      <c r="N125" s="5"/>
      <c r="O125" s="5">
        <v>0</v>
      </c>
      <c r="P125" s="5"/>
      <c r="Q125" s="20">
        <v>71240484</v>
      </c>
    </row>
    <row r="126" spans="1:17">
      <c r="A126" s="4" t="s">
        <v>334</v>
      </c>
      <c r="C126" s="5">
        <v>0</v>
      </c>
      <c r="D126" s="5"/>
      <c r="E126" s="5">
        <v>0</v>
      </c>
      <c r="F126" s="5"/>
      <c r="G126" s="5">
        <v>0</v>
      </c>
      <c r="H126" s="5"/>
      <c r="I126" s="20">
        <v>0</v>
      </c>
      <c r="J126" s="5"/>
      <c r="K126" s="5">
        <v>0</v>
      </c>
      <c r="L126" s="5"/>
      <c r="M126" s="5">
        <v>0</v>
      </c>
      <c r="N126" s="5"/>
      <c r="O126" s="5">
        <v>0</v>
      </c>
      <c r="P126" s="5"/>
      <c r="Q126" s="20">
        <v>135000000</v>
      </c>
    </row>
    <row r="127" spans="1:17">
      <c r="A127" s="4" t="s">
        <v>17</v>
      </c>
      <c r="C127" s="5">
        <v>0</v>
      </c>
      <c r="D127" s="5"/>
      <c r="E127" s="5">
        <v>0</v>
      </c>
      <c r="F127" s="5"/>
      <c r="G127" s="5">
        <v>0</v>
      </c>
      <c r="H127" s="5"/>
      <c r="I127" s="20">
        <v>185575081</v>
      </c>
      <c r="J127" s="5"/>
      <c r="K127" s="5">
        <v>0</v>
      </c>
      <c r="L127" s="5"/>
      <c r="M127" s="5">
        <v>0</v>
      </c>
      <c r="N127" s="5"/>
      <c r="O127" s="5">
        <v>0</v>
      </c>
      <c r="P127" s="5"/>
      <c r="Q127" s="20">
        <v>718902960</v>
      </c>
    </row>
    <row r="128" spans="1:17">
      <c r="A128" s="4" t="s">
        <v>335</v>
      </c>
      <c r="C128" s="5">
        <v>0</v>
      </c>
      <c r="D128" s="5"/>
      <c r="E128" s="5">
        <v>0</v>
      </c>
      <c r="F128" s="5"/>
      <c r="G128" s="5">
        <v>0</v>
      </c>
      <c r="H128" s="5"/>
      <c r="I128" s="20">
        <v>0</v>
      </c>
      <c r="J128" s="5"/>
      <c r="K128" s="5">
        <v>0</v>
      </c>
      <c r="L128" s="5"/>
      <c r="M128" s="5">
        <v>0</v>
      </c>
      <c r="N128" s="5"/>
      <c r="O128" s="5">
        <v>0</v>
      </c>
      <c r="P128" s="5"/>
      <c r="Q128" s="20">
        <v>56796633</v>
      </c>
    </row>
    <row r="129" spans="1:17">
      <c r="A129" s="4" t="s">
        <v>336</v>
      </c>
      <c r="C129" s="5">
        <v>0</v>
      </c>
      <c r="D129" s="5"/>
      <c r="E129" s="5">
        <v>0</v>
      </c>
      <c r="F129" s="5"/>
      <c r="G129" s="5">
        <v>0</v>
      </c>
      <c r="H129" s="5"/>
      <c r="I129" s="20">
        <v>89546717</v>
      </c>
      <c r="J129" s="5"/>
      <c r="K129" s="5">
        <v>0</v>
      </c>
      <c r="L129" s="5"/>
      <c r="M129" s="5">
        <v>0</v>
      </c>
      <c r="N129" s="5"/>
      <c r="O129" s="5">
        <v>0</v>
      </c>
      <c r="P129" s="5"/>
      <c r="Q129" s="20">
        <v>89546717</v>
      </c>
    </row>
    <row r="130" spans="1:17">
      <c r="A130" s="4" t="s">
        <v>337</v>
      </c>
      <c r="C130" s="5">
        <v>0</v>
      </c>
      <c r="D130" s="5"/>
      <c r="E130" s="5">
        <v>0</v>
      </c>
      <c r="F130" s="5"/>
      <c r="G130" s="5">
        <v>0</v>
      </c>
      <c r="H130" s="5"/>
      <c r="I130" s="20">
        <v>0</v>
      </c>
      <c r="J130" s="5"/>
      <c r="K130" s="5">
        <v>0</v>
      </c>
      <c r="L130" s="5"/>
      <c r="M130" s="5">
        <v>0</v>
      </c>
      <c r="N130" s="5"/>
      <c r="O130" s="5">
        <v>0</v>
      </c>
      <c r="P130" s="5"/>
      <c r="Q130" s="20">
        <v>25997425</v>
      </c>
    </row>
    <row r="131" spans="1:17">
      <c r="A131" s="4" t="s">
        <v>338</v>
      </c>
      <c r="C131" s="5">
        <v>0</v>
      </c>
      <c r="D131" s="5"/>
      <c r="E131" s="5">
        <v>0</v>
      </c>
      <c r="F131" s="5"/>
      <c r="G131" s="5">
        <v>0</v>
      </c>
      <c r="H131" s="5"/>
      <c r="I131" s="20">
        <v>0</v>
      </c>
      <c r="J131" s="5"/>
      <c r="K131" s="5">
        <v>0</v>
      </c>
      <c r="L131" s="5"/>
      <c r="M131" s="5">
        <v>0</v>
      </c>
      <c r="N131" s="5"/>
      <c r="O131" s="5">
        <v>0</v>
      </c>
      <c r="P131" s="5"/>
      <c r="Q131" s="20">
        <v>147504626</v>
      </c>
    </row>
    <row r="132" spans="1:17">
      <c r="A132" s="4" t="s">
        <v>339</v>
      </c>
      <c r="C132" s="5">
        <v>0</v>
      </c>
      <c r="D132" s="5"/>
      <c r="E132" s="5">
        <v>0</v>
      </c>
      <c r="F132" s="5"/>
      <c r="G132" s="5">
        <v>0</v>
      </c>
      <c r="H132" s="5"/>
      <c r="I132" s="20">
        <v>0</v>
      </c>
      <c r="J132" s="5"/>
      <c r="K132" s="5">
        <v>0</v>
      </c>
      <c r="L132" s="5"/>
      <c r="M132" s="5">
        <v>0</v>
      </c>
      <c r="N132" s="5"/>
      <c r="O132" s="5">
        <v>0</v>
      </c>
      <c r="P132" s="5"/>
      <c r="Q132" s="20">
        <v>1244310401</v>
      </c>
    </row>
    <row r="133" spans="1:17">
      <c r="A133" s="4" t="s">
        <v>340</v>
      </c>
      <c r="C133" s="5">
        <v>0</v>
      </c>
      <c r="D133" s="5"/>
      <c r="E133" s="5">
        <v>0</v>
      </c>
      <c r="F133" s="5"/>
      <c r="G133" s="5">
        <v>0</v>
      </c>
      <c r="H133" s="5"/>
      <c r="I133" s="20">
        <v>0</v>
      </c>
      <c r="J133" s="5"/>
      <c r="K133" s="5">
        <v>0</v>
      </c>
      <c r="L133" s="5"/>
      <c r="M133" s="5">
        <v>0</v>
      </c>
      <c r="N133" s="5"/>
      <c r="O133" s="5">
        <v>0</v>
      </c>
      <c r="P133" s="5"/>
      <c r="Q133" s="20">
        <v>201175511</v>
      </c>
    </row>
    <row r="134" spans="1:17">
      <c r="A134" s="4" t="s">
        <v>341</v>
      </c>
      <c r="C134" s="5">
        <v>0</v>
      </c>
      <c r="D134" s="5"/>
      <c r="E134" s="5">
        <v>0</v>
      </c>
      <c r="F134" s="5"/>
      <c r="G134" s="5">
        <v>0</v>
      </c>
      <c r="H134" s="5"/>
      <c r="I134" s="20">
        <v>0</v>
      </c>
      <c r="J134" s="5"/>
      <c r="K134" s="5">
        <v>0</v>
      </c>
      <c r="L134" s="5"/>
      <c r="M134" s="5">
        <v>0</v>
      </c>
      <c r="N134" s="5"/>
      <c r="O134" s="5">
        <v>0</v>
      </c>
      <c r="P134" s="5"/>
      <c r="Q134" s="20">
        <v>-28838624</v>
      </c>
    </row>
    <row r="135" spans="1:17">
      <c r="A135" s="4" t="s">
        <v>342</v>
      </c>
      <c r="C135" s="5">
        <v>0</v>
      </c>
      <c r="D135" s="5"/>
      <c r="E135" s="5">
        <v>0</v>
      </c>
      <c r="F135" s="5"/>
      <c r="G135" s="5">
        <v>0</v>
      </c>
      <c r="H135" s="5"/>
      <c r="I135" s="20">
        <v>0</v>
      </c>
      <c r="J135" s="5"/>
      <c r="K135" s="5">
        <v>0</v>
      </c>
      <c r="L135" s="5"/>
      <c r="M135" s="5">
        <v>0</v>
      </c>
      <c r="N135" s="5"/>
      <c r="O135" s="5">
        <v>0</v>
      </c>
      <c r="P135" s="5"/>
      <c r="Q135" s="20">
        <v>-524564744</v>
      </c>
    </row>
    <row r="136" spans="1:17">
      <c r="A136" s="4" t="s">
        <v>343</v>
      </c>
      <c r="C136" s="5">
        <v>0</v>
      </c>
      <c r="D136" s="5"/>
      <c r="E136" s="5">
        <v>0</v>
      </c>
      <c r="F136" s="5"/>
      <c r="G136" s="5">
        <v>0</v>
      </c>
      <c r="H136" s="5"/>
      <c r="I136" s="20">
        <v>3515190445</v>
      </c>
      <c r="J136" s="5"/>
      <c r="K136" s="5">
        <v>0</v>
      </c>
      <c r="L136" s="5"/>
      <c r="M136" s="5">
        <v>0</v>
      </c>
      <c r="N136" s="5"/>
      <c r="O136" s="5">
        <v>0</v>
      </c>
      <c r="P136" s="5"/>
      <c r="Q136" s="20">
        <v>3515190445</v>
      </c>
    </row>
    <row r="137" spans="1:17">
      <c r="A137" s="4" t="s">
        <v>344</v>
      </c>
      <c r="C137" s="5">
        <v>0</v>
      </c>
      <c r="D137" s="5"/>
      <c r="E137" s="5">
        <v>0</v>
      </c>
      <c r="F137" s="5"/>
      <c r="G137" s="5">
        <v>0</v>
      </c>
      <c r="H137" s="5"/>
      <c r="I137" s="20">
        <v>0</v>
      </c>
      <c r="J137" s="5"/>
      <c r="K137" s="5">
        <v>0</v>
      </c>
      <c r="L137" s="5"/>
      <c r="M137" s="5">
        <v>0</v>
      </c>
      <c r="N137" s="5"/>
      <c r="O137" s="5">
        <v>0</v>
      </c>
      <c r="P137" s="5"/>
      <c r="Q137" s="20">
        <v>2879841626</v>
      </c>
    </row>
    <row r="138" spans="1:17">
      <c r="A138" s="4" t="s">
        <v>345</v>
      </c>
      <c r="C138" s="5">
        <v>0</v>
      </c>
      <c r="D138" s="5"/>
      <c r="E138" s="5">
        <v>0</v>
      </c>
      <c r="F138" s="5"/>
      <c r="G138" s="5">
        <v>0</v>
      </c>
      <c r="H138" s="5"/>
      <c r="I138" s="20">
        <v>789155604</v>
      </c>
      <c r="J138" s="5"/>
      <c r="K138" s="5">
        <v>0</v>
      </c>
      <c r="L138" s="5"/>
      <c r="M138" s="5">
        <v>0</v>
      </c>
      <c r="N138" s="5"/>
      <c r="O138" s="5">
        <v>0</v>
      </c>
      <c r="P138" s="5"/>
      <c r="Q138" s="20">
        <v>843154059</v>
      </c>
    </row>
    <row r="139" spans="1:17">
      <c r="A139" s="4" t="s">
        <v>346</v>
      </c>
      <c r="C139" s="5">
        <v>0</v>
      </c>
      <c r="D139" s="5"/>
      <c r="E139" s="5">
        <v>0</v>
      </c>
      <c r="F139" s="5"/>
      <c r="G139" s="5">
        <v>0</v>
      </c>
      <c r="H139" s="5"/>
      <c r="I139" s="20">
        <v>0</v>
      </c>
      <c r="J139" s="5"/>
      <c r="K139" s="5">
        <v>0</v>
      </c>
      <c r="L139" s="5"/>
      <c r="M139" s="5">
        <v>0</v>
      </c>
      <c r="N139" s="5"/>
      <c r="O139" s="5">
        <v>0</v>
      </c>
      <c r="P139" s="5"/>
      <c r="Q139" s="20">
        <v>24998726</v>
      </c>
    </row>
    <row r="140" spans="1:17">
      <c r="A140" s="4" t="s">
        <v>24</v>
      </c>
      <c r="C140" s="5">
        <v>0</v>
      </c>
      <c r="D140" s="5"/>
      <c r="E140" s="5">
        <v>0</v>
      </c>
      <c r="F140" s="5"/>
      <c r="G140" s="5">
        <v>0</v>
      </c>
      <c r="H140" s="5"/>
      <c r="I140" s="20">
        <v>731397469</v>
      </c>
      <c r="J140" s="5"/>
      <c r="K140" s="5">
        <v>0</v>
      </c>
      <c r="L140" s="5"/>
      <c r="M140" s="5">
        <v>0</v>
      </c>
      <c r="N140" s="5"/>
      <c r="O140" s="5">
        <v>0</v>
      </c>
      <c r="P140" s="5"/>
      <c r="Q140" s="20">
        <v>731397469</v>
      </c>
    </row>
    <row r="141" spans="1:17">
      <c r="A141" s="4" t="s">
        <v>25</v>
      </c>
      <c r="C141" s="5">
        <v>0</v>
      </c>
      <c r="D141" s="5"/>
      <c r="E141" s="5">
        <v>0</v>
      </c>
      <c r="F141" s="5"/>
      <c r="G141" s="5">
        <v>0</v>
      </c>
      <c r="H141" s="5"/>
      <c r="I141" s="20">
        <v>3856727149</v>
      </c>
      <c r="J141" s="5"/>
      <c r="K141" s="5">
        <v>0</v>
      </c>
      <c r="L141" s="5"/>
      <c r="M141" s="5">
        <v>0</v>
      </c>
      <c r="N141" s="5"/>
      <c r="O141" s="5">
        <v>0</v>
      </c>
      <c r="P141" s="5"/>
      <c r="Q141" s="20">
        <v>3856727149</v>
      </c>
    </row>
    <row r="142" spans="1:17">
      <c r="A142" s="4" t="s">
        <v>26</v>
      </c>
      <c r="C142" s="5">
        <v>0</v>
      </c>
      <c r="D142" s="5"/>
      <c r="E142" s="5">
        <v>0</v>
      </c>
      <c r="F142" s="5"/>
      <c r="G142" s="5">
        <v>0</v>
      </c>
      <c r="H142" s="5"/>
      <c r="I142" s="20">
        <v>1457822195</v>
      </c>
      <c r="J142" s="5"/>
      <c r="K142" s="5">
        <v>0</v>
      </c>
      <c r="L142" s="5"/>
      <c r="M142" s="5">
        <v>0</v>
      </c>
      <c r="N142" s="5"/>
      <c r="O142" s="5">
        <v>0</v>
      </c>
      <c r="P142" s="5"/>
      <c r="Q142" s="20">
        <v>1457822195</v>
      </c>
    </row>
    <row r="143" spans="1:17">
      <c r="A143" s="4" t="s">
        <v>347</v>
      </c>
      <c r="C143" s="5">
        <v>0</v>
      </c>
      <c r="D143" s="5"/>
      <c r="E143" s="5">
        <v>0</v>
      </c>
      <c r="F143" s="5"/>
      <c r="G143" s="5">
        <v>0</v>
      </c>
      <c r="H143" s="5"/>
      <c r="I143" s="20">
        <v>3574462</v>
      </c>
      <c r="J143" s="5"/>
      <c r="K143" s="5">
        <v>0</v>
      </c>
      <c r="L143" s="5"/>
      <c r="M143" s="5">
        <v>0</v>
      </c>
      <c r="N143" s="5"/>
      <c r="O143" s="5">
        <v>0</v>
      </c>
      <c r="P143" s="5"/>
      <c r="Q143" s="20">
        <v>3574462</v>
      </c>
    </row>
    <row r="144" spans="1:17">
      <c r="A144" s="4" t="s">
        <v>348</v>
      </c>
      <c r="C144" s="5">
        <v>0</v>
      </c>
      <c r="D144" s="5"/>
      <c r="E144" s="5">
        <v>0</v>
      </c>
      <c r="F144" s="5"/>
      <c r="G144" s="5">
        <v>0</v>
      </c>
      <c r="H144" s="5"/>
      <c r="I144" s="20">
        <v>0</v>
      </c>
      <c r="J144" s="5"/>
      <c r="K144" s="5">
        <v>0</v>
      </c>
      <c r="L144" s="5"/>
      <c r="M144" s="5">
        <v>0</v>
      </c>
      <c r="N144" s="5"/>
      <c r="O144" s="5">
        <v>0</v>
      </c>
      <c r="P144" s="5"/>
      <c r="Q144" s="20">
        <v>231253468</v>
      </c>
    </row>
    <row r="145" spans="1:17">
      <c r="A145" s="4" t="s">
        <v>349</v>
      </c>
      <c r="C145" s="5">
        <v>0</v>
      </c>
      <c r="D145" s="5"/>
      <c r="E145" s="5">
        <v>0</v>
      </c>
      <c r="F145" s="5"/>
      <c r="G145" s="5">
        <v>0</v>
      </c>
      <c r="H145" s="5"/>
      <c r="I145" s="20">
        <v>0</v>
      </c>
      <c r="J145" s="5"/>
      <c r="K145" s="5">
        <v>0</v>
      </c>
      <c r="L145" s="5"/>
      <c r="M145" s="5">
        <v>0</v>
      </c>
      <c r="N145" s="5"/>
      <c r="O145" s="5">
        <v>0</v>
      </c>
      <c r="P145" s="5"/>
      <c r="Q145" s="20">
        <v>1624983</v>
      </c>
    </row>
    <row r="146" spans="1:17">
      <c r="A146" s="4" t="s">
        <v>350</v>
      </c>
      <c r="C146" s="5">
        <v>0</v>
      </c>
      <c r="D146" s="5"/>
      <c r="E146" s="5">
        <v>0</v>
      </c>
      <c r="F146" s="5"/>
      <c r="G146" s="5">
        <v>0</v>
      </c>
      <c r="H146" s="5"/>
      <c r="I146" s="20">
        <v>0</v>
      </c>
      <c r="J146" s="5"/>
      <c r="K146" s="5">
        <v>0</v>
      </c>
      <c r="L146" s="5"/>
      <c r="M146" s="5">
        <v>0</v>
      </c>
      <c r="N146" s="5"/>
      <c r="O146" s="5">
        <v>0</v>
      </c>
      <c r="P146" s="5"/>
      <c r="Q146" s="20">
        <v>425989000</v>
      </c>
    </row>
    <row r="147" spans="1:17">
      <c r="A147" s="4" t="s">
        <v>351</v>
      </c>
      <c r="C147" s="5">
        <v>0</v>
      </c>
      <c r="D147" s="5"/>
      <c r="E147" s="5">
        <v>0</v>
      </c>
      <c r="F147" s="5"/>
      <c r="G147" s="5">
        <v>0</v>
      </c>
      <c r="H147" s="5"/>
      <c r="I147" s="20">
        <v>0</v>
      </c>
      <c r="J147" s="5"/>
      <c r="K147" s="5">
        <v>0</v>
      </c>
      <c r="L147" s="5"/>
      <c r="M147" s="5">
        <v>0</v>
      </c>
      <c r="N147" s="5"/>
      <c r="O147" s="5">
        <v>0</v>
      </c>
      <c r="P147" s="5"/>
      <c r="Q147" s="20">
        <v>25448701</v>
      </c>
    </row>
    <row r="148" spans="1:17">
      <c r="A148" s="4" t="s">
        <v>352</v>
      </c>
      <c r="C148" s="5">
        <v>0</v>
      </c>
      <c r="D148" s="5"/>
      <c r="E148" s="5">
        <v>0</v>
      </c>
      <c r="F148" s="5"/>
      <c r="G148" s="5">
        <v>0</v>
      </c>
      <c r="H148" s="5"/>
      <c r="I148" s="20">
        <v>-4250484806</v>
      </c>
      <c r="J148" s="5"/>
      <c r="K148" s="5">
        <v>0</v>
      </c>
      <c r="L148" s="5"/>
      <c r="M148" s="5">
        <v>0</v>
      </c>
      <c r="N148" s="5"/>
      <c r="O148" s="5">
        <v>0</v>
      </c>
      <c r="P148" s="5"/>
      <c r="Q148" s="20">
        <v>-4250484806</v>
      </c>
    </row>
    <row r="149" spans="1:17">
      <c r="A149" s="4" t="s">
        <v>353</v>
      </c>
      <c r="C149" s="5">
        <v>0</v>
      </c>
      <c r="D149" s="5"/>
      <c r="E149" s="5">
        <v>0</v>
      </c>
      <c r="F149" s="5"/>
      <c r="G149" s="5">
        <v>0</v>
      </c>
      <c r="H149" s="5"/>
      <c r="I149" s="20">
        <v>-15147547</v>
      </c>
      <c r="J149" s="5"/>
      <c r="K149" s="5">
        <v>0</v>
      </c>
      <c r="L149" s="5"/>
      <c r="M149" s="5">
        <v>0</v>
      </c>
      <c r="N149" s="5"/>
      <c r="O149" s="5">
        <v>0</v>
      </c>
      <c r="P149" s="5"/>
      <c r="Q149" s="20">
        <v>84062227</v>
      </c>
    </row>
    <row r="150" spans="1:17">
      <c r="A150" s="4" t="s">
        <v>354</v>
      </c>
      <c r="C150" s="5">
        <v>0</v>
      </c>
      <c r="D150" s="5"/>
      <c r="E150" s="5">
        <v>0</v>
      </c>
      <c r="F150" s="5"/>
      <c r="G150" s="5">
        <v>0</v>
      </c>
      <c r="H150" s="5"/>
      <c r="I150" s="20">
        <v>-798607710</v>
      </c>
      <c r="J150" s="5"/>
      <c r="K150" s="5">
        <v>0</v>
      </c>
      <c r="L150" s="5"/>
      <c r="M150" s="5">
        <v>0</v>
      </c>
      <c r="N150" s="5"/>
      <c r="O150" s="5">
        <v>0</v>
      </c>
      <c r="P150" s="5"/>
      <c r="Q150" s="20">
        <v>-654158178</v>
      </c>
    </row>
    <row r="151" spans="1:17">
      <c r="A151" s="4" t="s">
        <v>355</v>
      </c>
      <c r="C151" s="5">
        <v>0</v>
      </c>
      <c r="D151" s="5"/>
      <c r="E151" s="5">
        <v>0</v>
      </c>
      <c r="F151" s="5"/>
      <c r="G151" s="5">
        <v>0</v>
      </c>
      <c r="H151" s="5"/>
      <c r="I151" s="20">
        <v>-44019118</v>
      </c>
      <c r="J151" s="5"/>
      <c r="K151" s="5">
        <v>0</v>
      </c>
      <c r="L151" s="5"/>
      <c r="M151" s="5">
        <v>0</v>
      </c>
      <c r="N151" s="5"/>
      <c r="O151" s="5">
        <v>0</v>
      </c>
      <c r="P151" s="5"/>
      <c r="Q151" s="20">
        <v>1602068545</v>
      </c>
    </row>
    <row r="152" spans="1:17">
      <c r="A152" s="4" t="s">
        <v>356</v>
      </c>
      <c r="C152" s="5">
        <v>0</v>
      </c>
      <c r="D152" s="5"/>
      <c r="E152" s="5">
        <v>0</v>
      </c>
      <c r="F152" s="5"/>
      <c r="G152" s="5">
        <v>0</v>
      </c>
      <c r="H152" s="5"/>
      <c r="I152" s="20">
        <v>824436626</v>
      </c>
      <c r="J152" s="5"/>
      <c r="K152" s="5">
        <v>0</v>
      </c>
      <c r="L152" s="5"/>
      <c r="M152" s="5">
        <v>0</v>
      </c>
      <c r="N152" s="5"/>
      <c r="O152" s="5">
        <v>0</v>
      </c>
      <c r="P152" s="5"/>
      <c r="Q152" s="20">
        <v>331372390</v>
      </c>
    </row>
    <row r="153" spans="1:17">
      <c r="A153" s="4" t="s">
        <v>22</v>
      </c>
      <c r="C153" s="5">
        <v>0</v>
      </c>
      <c r="D153" s="5"/>
      <c r="E153" s="5">
        <v>0</v>
      </c>
      <c r="F153" s="5"/>
      <c r="G153" s="5">
        <v>0</v>
      </c>
      <c r="H153" s="5"/>
      <c r="I153" s="20">
        <v>22088181</v>
      </c>
      <c r="J153" s="5"/>
      <c r="K153" s="5">
        <v>0</v>
      </c>
      <c r="L153" s="5"/>
      <c r="M153" s="5">
        <v>0</v>
      </c>
      <c r="N153" s="5"/>
      <c r="O153" s="5">
        <v>0</v>
      </c>
      <c r="P153" s="5"/>
      <c r="Q153" s="20">
        <v>22088181</v>
      </c>
    </row>
    <row r="154" spans="1:17">
      <c r="A154" s="4" t="s">
        <v>357</v>
      </c>
      <c r="C154" s="5">
        <v>0</v>
      </c>
      <c r="D154" s="5"/>
      <c r="E154" s="5">
        <v>0</v>
      </c>
      <c r="F154" s="5"/>
      <c r="G154" s="5">
        <v>0</v>
      </c>
      <c r="H154" s="5"/>
      <c r="I154" s="20">
        <v>1551913053</v>
      </c>
      <c r="J154" s="5"/>
      <c r="K154" s="5">
        <v>0</v>
      </c>
      <c r="L154" s="5"/>
      <c r="M154" s="5">
        <v>0</v>
      </c>
      <c r="N154" s="5"/>
      <c r="O154" s="5">
        <v>0</v>
      </c>
      <c r="P154" s="5"/>
      <c r="Q154" s="20">
        <v>-44019118</v>
      </c>
    </row>
    <row r="155" spans="1:17">
      <c r="A155" s="4" t="s">
        <v>358</v>
      </c>
      <c r="C155" s="5">
        <v>0</v>
      </c>
      <c r="D155" s="5"/>
      <c r="E155" s="5">
        <v>0</v>
      </c>
      <c r="F155" s="5"/>
      <c r="G155" s="5">
        <v>0</v>
      </c>
      <c r="H155" s="5"/>
      <c r="I155" s="20">
        <v>263569417</v>
      </c>
      <c r="J155" s="5"/>
      <c r="K155" s="5">
        <v>0</v>
      </c>
      <c r="L155" s="5"/>
      <c r="M155" s="5">
        <v>0</v>
      </c>
      <c r="N155" s="5"/>
      <c r="O155" s="5">
        <v>0</v>
      </c>
      <c r="P155" s="5"/>
      <c r="Q155" s="20">
        <v>824436626</v>
      </c>
    </row>
    <row r="156" spans="1:17">
      <c r="A156" s="4" t="s">
        <v>359</v>
      </c>
      <c r="C156" s="5">
        <v>0</v>
      </c>
      <c r="D156" s="5"/>
      <c r="E156" s="5">
        <v>0</v>
      </c>
      <c r="F156" s="5"/>
      <c r="G156" s="5">
        <v>0</v>
      </c>
      <c r="H156" s="5"/>
      <c r="I156" s="20">
        <v>-11814222</v>
      </c>
      <c r="J156" s="5"/>
      <c r="K156" s="5">
        <v>0</v>
      </c>
      <c r="L156" s="5"/>
      <c r="M156" s="5">
        <v>0</v>
      </c>
      <c r="N156" s="5"/>
      <c r="O156" s="5">
        <v>0</v>
      </c>
      <c r="P156" s="5"/>
      <c r="Q156" s="5">
        <v>-11814222</v>
      </c>
    </row>
    <row r="157" spans="1:17">
      <c r="A157" s="4" t="s">
        <v>360</v>
      </c>
      <c r="C157" s="5">
        <v>0</v>
      </c>
      <c r="D157" s="5"/>
      <c r="E157" s="5">
        <v>0</v>
      </c>
      <c r="F157" s="5"/>
      <c r="G157" s="5">
        <v>0</v>
      </c>
      <c r="H157" s="5"/>
      <c r="I157" s="20">
        <v>-147</v>
      </c>
      <c r="J157" s="5"/>
      <c r="K157" s="5">
        <v>0</v>
      </c>
      <c r="L157" s="5"/>
      <c r="M157" s="5">
        <v>0</v>
      </c>
      <c r="N157" s="5"/>
      <c r="O157" s="5">
        <v>0</v>
      </c>
      <c r="P157" s="5"/>
      <c r="Q157" s="5">
        <v>-147</v>
      </c>
    </row>
    <row r="158" spans="1:17">
      <c r="A158" s="4" t="s">
        <v>361</v>
      </c>
      <c r="C158" s="5">
        <v>0</v>
      </c>
      <c r="D158" s="5"/>
      <c r="E158" s="5">
        <v>0</v>
      </c>
      <c r="F158" s="5"/>
      <c r="G158" s="5">
        <v>0</v>
      </c>
      <c r="H158" s="5"/>
      <c r="I158" s="20">
        <v>-6299416</v>
      </c>
      <c r="J158" s="5"/>
      <c r="K158" s="5">
        <v>0</v>
      </c>
      <c r="L158" s="5"/>
      <c r="M158" s="5">
        <v>0</v>
      </c>
      <c r="N158" s="5"/>
      <c r="O158" s="5">
        <v>0</v>
      </c>
      <c r="P158" s="5"/>
      <c r="Q158" s="5">
        <v>-6299416</v>
      </c>
    </row>
    <row r="159" spans="1:17">
      <c r="A159" s="4" t="s">
        <v>362</v>
      </c>
      <c r="C159" s="5">
        <v>0</v>
      </c>
      <c r="D159" s="5"/>
      <c r="E159" s="5">
        <v>0</v>
      </c>
      <c r="F159" s="5"/>
      <c r="G159" s="5">
        <v>0</v>
      </c>
      <c r="H159" s="5"/>
      <c r="I159" s="20">
        <v>23995</v>
      </c>
      <c r="J159" s="5"/>
      <c r="K159" s="5">
        <v>0</v>
      </c>
      <c r="L159" s="5"/>
      <c r="M159" s="5">
        <v>0</v>
      </c>
      <c r="N159" s="5"/>
      <c r="O159" s="5">
        <v>0</v>
      </c>
      <c r="P159" s="5"/>
      <c r="Q159" s="5">
        <v>23995</v>
      </c>
    </row>
    <row r="160" spans="1:17">
      <c r="A160" s="4" t="s">
        <v>363</v>
      </c>
      <c r="C160" s="5">
        <v>0</v>
      </c>
      <c r="D160" s="5"/>
      <c r="E160" s="5">
        <v>0</v>
      </c>
      <c r="F160" s="5"/>
      <c r="G160" s="5">
        <v>0</v>
      </c>
      <c r="H160" s="5"/>
      <c r="I160" s="20">
        <v>8674771</v>
      </c>
      <c r="J160" s="5"/>
      <c r="K160" s="5">
        <v>0</v>
      </c>
      <c r="L160" s="5"/>
      <c r="M160" s="5">
        <v>0</v>
      </c>
      <c r="N160" s="5"/>
      <c r="O160" s="5">
        <v>0</v>
      </c>
      <c r="P160" s="5"/>
      <c r="Q160" s="5">
        <v>8674771</v>
      </c>
    </row>
    <row r="161" spans="1:19">
      <c r="A161" s="4" t="s">
        <v>364</v>
      </c>
      <c r="C161" s="5">
        <v>0</v>
      </c>
      <c r="D161" s="5"/>
      <c r="E161" s="5">
        <v>0</v>
      </c>
      <c r="F161" s="5"/>
      <c r="G161" s="5">
        <v>0</v>
      </c>
      <c r="H161" s="5"/>
      <c r="I161" s="20">
        <v>155931188</v>
      </c>
      <c r="J161" s="5"/>
      <c r="K161" s="5">
        <v>0</v>
      </c>
      <c r="L161" s="5"/>
      <c r="M161" s="5">
        <v>0</v>
      </c>
      <c r="N161" s="5"/>
      <c r="O161" s="5">
        <v>0</v>
      </c>
      <c r="P161" s="5"/>
      <c r="Q161" s="5">
        <v>155931188</v>
      </c>
    </row>
    <row r="162" spans="1:19" ht="24.75" thickBot="1">
      <c r="A162" s="4"/>
      <c r="C162" s="5">
        <v>0</v>
      </c>
      <c r="D162" s="5"/>
      <c r="E162" s="6">
        <f>SUM(E8:E161)</f>
        <v>918953505448</v>
      </c>
      <c r="F162" s="5"/>
      <c r="G162" s="6">
        <f>SUM(G8:G161)</f>
        <v>904159006549</v>
      </c>
      <c r="H162" s="5"/>
      <c r="I162" s="6">
        <f>SUM(I8:I161)</f>
        <v>29916439020</v>
      </c>
      <c r="J162" s="5"/>
      <c r="K162" s="5">
        <v>0</v>
      </c>
      <c r="L162" s="5"/>
      <c r="M162" s="6">
        <f>SUM(M8:M161)</f>
        <v>8872077620429</v>
      </c>
      <c r="N162" s="5"/>
      <c r="O162" s="6">
        <f>SUM(O8:O161)</f>
        <v>8651221367468</v>
      </c>
      <c r="P162" s="5"/>
      <c r="Q162" s="6">
        <f>SUM(Q8:Q161)</f>
        <v>287982322289</v>
      </c>
      <c r="S162" s="3"/>
    </row>
    <row r="163" spans="1:19" ht="24.75" thickTop="1">
      <c r="A163" s="4"/>
      <c r="C163" s="5"/>
      <c r="D163" s="5"/>
      <c r="E163" s="5"/>
      <c r="F163" s="5"/>
      <c r="G163" s="5"/>
      <c r="H163" s="5"/>
      <c r="I163" s="5"/>
      <c r="J163" s="5">
        <f t="shared" ref="J163:P163" si="3">SUM(J8:J34)</f>
        <v>0</v>
      </c>
      <c r="K163" s="5"/>
      <c r="L163" s="5"/>
      <c r="M163" s="5"/>
      <c r="N163" s="5"/>
      <c r="O163" s="5"/>
      <c r="P163" s="5">
        <f t="shared" si="3"/>
        <v>0</v>
      </c>
      <c r="Q163" s="5"/>
      <c r="S163" s="3"/>
    </row>
    <row r="164" spans="1:19">
      <c r="G164" s="3"/>
      <c r="S164" s="3"/>
    </row>
    <row r="165" spans="1:19">
      <c r="E165" s="3"/>
      <c r="G165" s="3"/>
      <c r="S165" s="3"/>
    </row>
    <row r="166" spans="1:19">
      <c r="G166" s="3"/>
      <c r="I166" s="5"/>
      <c r="J166" s="5">
        <f t="shared" ref="J166:P166" si="4">SUM(J35:J55)</f>
        <v>0</v>
      </c>
      <c r="K166" s="5"/>
      <c r="L166" s="5"/>
      <c r="M166" s="5"/>
      <c r="N166" s="5"/>
      <c r="O166" s="5"/>
      <c r="P166" s="5">
        <f t="shared" si="4"/>
        <v>0</v>
      </c>
      <c r="Q166" s="5"/>
      <c r="S166" s="3"/>
    </row>
    <row r="167" spans="1:19">
      <c r="G167" s="3"/>
      <c r="Q167" s="3"/>
      <c r="S167" s="3"/>
    </row>
    <row r="168" spans="1:19">
      <c r="G168" s="3"/>
      <c r="Q168" s="5"/>
      <c r="S168" s="3"/>
    </row>
    <row r="169" spans="1:19">
      <c r="G169" s="3"/>
    </row>
    <row r="170" spans="1:19">
      <c r="F170" s="21"/>
      <c r="G17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57"/>
  <sheetViews>
    <sheetView rightToLeft="1" workbookViewId="0">
      <selection activeCell="I253" sqref="I253"/>
    </sheetView>
  </sheetViews>
  <sheetFormatPr defaultRowHeight="24"/>
  <cols>
    <col min="1" max="1" width="65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1" spans="1:21">
      <c r="A1" s="1" t="s">
        <v>216</v>
      </c>
    </row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152</v>
      </c>
      <c r="D6" s="19" t="s">
        <v>152</v>
      </c>
      <c r="E6" s="19" t="s">
        <v>152</v>
      </c>
      <c r="F6" s="19" t="s">
        <v>152</v>
      </c>
      <c r="G6" s="19" t="s">
        <v>152</v>
      </c>
      <c r="H6" s="19" t="s">
        <v>152</v>
      </c>
      <c r="I6" s="19" t="s">
        <v>152</v>
      </c>
      <c r="J6" s="19" t="s">
        <v>152</v>
      </c>
      <c r="K6" s="19" t="s">
        <v>152</v>
      </c>
      <c r="M6" s="19" t="s">
        <v>153</v>
      </c>
      <c r="N6" s="19" t="s">
        <v>153</v>
      </c>
      <c r="O6" s="19" t="s">
        <v>153</v>
      </c>
      <c r="P6" s="19" t="s">
        <v>153</v>
      </c>
      <c r="Q6" s="19" t="s">
        <v>153</v>
      </c>
      <c r="R6" s="19" t="s">
        <v>153</v>
      </c>
      <c r="S6" s="19" t="s">
        <v>153</v>
      </c>
      <c r="T6" s="19" t="s">
        <v>153</v>
      </c>
      <c r="U6" s="19" t="s">
        <v>153</v>
      </c>
    </row>
    <row r="7" spans="1:21" ht="24.75">
      <c r="A7" s="19" t="s">
        <v>3</v>
      </c>
      <c r="C7" s="19" t="s">
        <v>201</v>
      </c>
      <c r="E7" s="19" t="s">
        <v>202</v>
      </c>
      <c r="G7" s="19" t="s">
        <v>203</v>
      </c>
      <c r="I7" s="19" t="s">
        <v>132</v>
      </c>
      <c r="K7" s="19" t="s">
        <v>204</v>
      </c>
      <c r="M7" s="19" t="s">
        <v>201</v>
      </c>
      <c r="O7" s="19" t="s">
        <v>202</v>
      </c>
      <c r="Q7" s="19" t="s">
        <v>203</v>
      </c>
      <c r="S7" s="19" t="s">
        <v>132</v>
      </c>
      <c r="U7" s="19" t="s">
        <v>204</v>
      </c>
    </row>
    <row r="8" spans="1:21">
      <c r="A8" s="4" t="s">
        <v>47</v>
      </c>
      <c r="C8" s="5">
        <v>0</v>
      </c>
      <c r="D8" s="5"/>
      <c r="E8" s="5">
        <v>0</v>
      </c>
      <c r="F8" s="5"/>
      <c r="G8" s="5">
        <v>1105896009</v>
      </c>
      <c r="H8" s="5"/>
      <c r="I8" s="5">
        <f>C8+E8+G8</f>
        <v>1105896009</v>
      </c>
      <c r="J8" s="5"/>
      <c r="K8" s="7">
        <f>I8/$I$253</f>
        <v>2.8410306179918308E-4</v>
      </c>
      <c r="L8" s="5"/>
      <c r="M8" s="5">
        <v>0</v>
      </c>
      <c r="N8" s="5"/>
      <c r="O8" s="5">
        <v>0</v>
      </c>
      <c r="P8" s="5"/>
      <c r="Q8" s="5">
        <v>1105896009</v>
      </c>
      <c r="R8" s="5"/>
      <c r="S8" s="5">
        <f>M8+O8+Q8</f>
        <v>1105896009</v>
      </c>
      <c r="U8" s="7">
        <f>S8/S253</f>
        <v>2.0369786148687194E-4</v>
      </c>
    </row>
    <row r="9" spans="1:21">
      <c r="A9" s="4" t="s">
        <v>84</v>
      </c>
      <c r="C9" s="5">
        <v>0</v>
      </c>
      <c r="D9" s="5"/>
      <c r="E9" s="5">
        <v>89670673838</v>
      </c>
      <c r="F9" s="5"/>
      <c r="G9" s="5">
        <v>5651021074</v>
      </c>
      <c r="H9" s="5"/>
      <c r="I9" s="5">
        <f t="shared" ref="I9:I72" si="0">C9+E9+G9</f>
        <v>95321694912</v>
      </c>
      <c r="J9" s="5"/>
      <c r="K9" s="7">
        <f>I9/$I$253</f>
        <v>2.4488003537398436E-2</v>
      </c>
      <c r="L9" s="5"/>
      <c r="M9" s="5">
        <v>0</v>
      </c>
      <c r="N9" s="5"/>
      <c r="O9" s="5">
        <v>126979489573</v>
      </c>
      <c r="P9" s="5"/>
      <c r="Q9" s="5">
        <v>5651021074</v>
      </c>
      <c r="R9" s="5"/>
      <c r="S9" s="5">
        <f t="shared" ref="S9:S72" si="1">M9+O9+Q9</f>
        <v>132630510647</v>
      </c>
      <c r="U9" s="7">
        <f>S9/S$253</f>
        <v>2.4429558626525162E-2</v>
      </c>
    </row>
    <row r="10" spans="1:21">
      <c r="A10" s="4" t="s">
        <v>63</v>
      </c>
      <c r="C10" s="5">
        <v>0</v>
      </c>
      <c r="D10" s="5"/>
      <c r="E10" s="5">
        <v>91084628479</v>
      </c>
      <c r="F10" s="5"/>
      <c r="G10" s="5">
        <v>279550940</v>
      </c>
      <c r="H10" s="5"/>
      <c r="I10" s="5">
        <f t="shared" si="0"/>
        <v>91364179419</v>
      </c>
      <c r="J10" s="5"/>
      <c r="K10" s="7">
        <f>I10/$I$253</f>
        <v>2.347132361493838E-2</v>
      </c>
      <c r="L10" s="5"/>
      <c r="M10" s="5">
        <v>183040372000</v>
      </c>
      <c r="N10" s="5"/>
      <c r="O10" s="5">
        <v>85337359451</v>
      </c>
      <c r="P10" s="5"/>
      <c r="Q10" s="5">
        <v>275941341</v>
      </c>
      <c r="R10" s="5"/>
      <c r="S10" s="5">
        <f t="shared" si="1"/>
        <v>268653672792</v>
      </c>
      <c r="U10" s="7">
        <f t="shared" ref="U10:U73" si="2">S10/S$253</f>
        <v>4.9484018554157051E-2</v>
      </c>
    </row>
    <row r="11" spans="1:21">
      <c r="A11" s="4" t="s">
        <v>36</v>
      </c>
      <c r="C11" s="5">
        <v>0</v>
      </c>
      <c r="D11" s="5"/>
      <c r="E11" s="5">
        <v>0</v>
      </c>
      <c r="F11" s="5"/>
      <c r="G11" s="5">
        <v>7924661</v>
      </c>
      <c r="H11" s="5"/>
      <c r="I11" s="5">
        <f t="shared" si="0"/>
        <v>7924661</v>
      </c>
      <c r="J11" s="5"/>
      <c r="K11" s="7">
        <f>I11/$I$253</f>
        <v>2.0358337813845713E-6</v>
      </c>
      <c r="L11" s="5"/>
      <c r="M11" s="5">
        <v>0</v>
      </c>
      <c r="N11" s="5"/>
      <c r="O11" s="5">
        <v>0</v>
      </c>
      <c r="P11" s="5"/>
      <c r="Q11" s="5">
        <v>-146205687</v>
      </c>
      <c r="R11" s="5"/>
      <c r="S11" s="5">
        <f t="shared" si="1"/>
        <v>-146205687</v>
      </c>
      <c r="U11" s="7">
        <f t="shared" si="2"/>
        <v>-2.6930005657628657E-5</v>
      </c>
    </row>
    <row r="12" spans="1:21">
      <c r="A12" s="4" t="s">
        <v>30</v>
      </c>
      <c r="C12" s="5">
        <v>0</v>
      </c>
      <c r="D12" s="5"/>
      <c r="E12" s="5">
        <v>0</v>
      </c>
      <c r="F12" s="5"/>
      <c r="G12" s="5">
        <v>45331770</v>
      </c>
      <c r="H12" s="5"/>
      <c r="I12" s="5">
        <f t="shared" si="0"/>
        <v>45331770</v>
      </c>
      <c r="J12" s="5"/>
      <c r="K12" s="7">
        <f>I12/$I$253</f>
        <v>1.1645665188196147E-5</v>
      </c>
      <c r="L12" s="5"/>
      <c r="M12" s="5">
        <v>0</v>
      </c>
      <c r="N12" s="5"/>
      <c r="O12" s="5">
        <v>0</v>
      </c>
      <c r="P12" s="5"/>
      <c r="Q12" s="5">
        <v>45331770</v>
      </c>
      <c r="R12" s="5"/>
      <c r="S12" s="5">
        <f t="shared" si="1"/>
        <v>45331770</v>
      </c>
      <c r="U12" s="7">
        <f t="shared" si="2"/>
        <v>8.3497765895407405E-6</v>
      </c>
    </row>
    <row r="13" spans="1:21">
      <c r="A13" s="4" t="s">
        <v>27</v>
      </c>
      <c r="C13" s="5">
        <v>0</v>
      </c>
      <c r="D13" s="5"/>
      <c r="E13" s="5">
        <v>6140816312</v>
      </c>
      <c r="F13" s="5"/>
      <c r="G13" s="5">
        <v>39013099</v>
      </c>
      <c r="H13" s="5"/>
      <c r="I13" s="5">
        <f t="shared" si="0"/>
        <v>6179829411</v>
      </c>
      <c r="J13" s="5"/>
      <c r="K13" s="7">
        <f>I13/$I$253</f>
        <v>1.5875891067274319E-3</v>
      </c>
      <c r="L13" s="5"/>
      <c r="M13" s="5">
        <v>0</v>
      </c>
      <c r="N13" s="5"/>
      <c r="O13" s="5">
        <v>3280610873</v>
      </c>
      <c r="P13" s="5"/>
      <c r="Q13" s="5">
        <v>-5549237573</v>
      </c>
      <c r="R13" s="5"/>
      <c r="S13" s="5">
        <f t="shared" si="1"/>
        <v>-2268626700</v>
      </c>
      <c r="U13" s="7">
        <f t="shared" si="2"/>
        <v>-4.1786425083483537E-4</v>
      </c>
    </row>
    <row r="14" spans="1:21">
      <c r="A14" s="4" t="s">
        <v>49</v>
      </c>
      <c r="C14" s="5">
        <v>0</v>
      </c>
      <c r="D14" s="5"/>
      <c r="E14" s="5">
        <v>0</v>
      </c>
      <c r="F14" s="5"/>
      <c r="G14" s="5">
        <v>-273294978</v>
      </c>
      <c r="H14" s="5"/>
      <c r="I14" s="5">
        <f t="shared" si="0"/>
        <v>-273294978</v>
      </c>
      <c r="J14" s="5"/>
      <c r="K14" s="7">
        <f>I14/$I$253</f>
        <v>-7.0209078785219103E-5</v>
      </c>
      <c r="L14" s="5"/>
      <c r="M14" s="5">
        <v>0</v>
      </c>
      <c r="N14" s="5"/>
      <c r="O14" s="5">
        <v>0</v>
      </c>
      <c r="P14" s="5"/>
      <c r="Q14" s="5">
        <v>-273294978</v>
      </c>
      <c r="R14" s="5"/>
      <c r="S14" s="5">
        <f t="shared" si="1"/>
        <v>-273294978</v>
      </c>
      <c r="U14" s="7">
        <f t="shared" si="2"/>
        <v>-5.0338912628901356E-5</v>
      </c>
    </row>
    <row r="15" spans="1:21">
      <c r="A15" s="4" t="s">
        <v>71</v>
      </c>
      <c r="C15" s="5">
        <v>0</v>
      </c>
      <c r="D15" s="5"/>
      <c r="E15" s="5">
        <v>31017837187</v>
      </c>
      <c r="F15" s="5"/>
      <c r="G15" s="5">
        <v>0</v>
      </c>
      <c r="H15" s="5"/>
      <c r="I15" s="5">
        <f t="shared" si="0"/>
        <v>31017837187</v>
      </c>
      <c r="J15" s="5"/>
      <c r="K15" s="7">
        <f>I15/$I$253</f>
        <v>7.9684368543690622E-3</v>
      </c>
      <c r="L15" s="5"/>
      <c r="M15" s="5">
        <v>0</v>
      </c>
      <c r="N15" s="5"/>
      <c r="O15" s="5">
        <v>54705789004</v>
      </c>
      <c r="P15" s="5"/>
      <c r="Q15" s="5">
        <v>239155991</v>
      </c>
      <c r="R15" s="5"/>
      <c r="S15" s="5">
        <f t="shared" si="1"/>
        <v>54944944995</v>
      </c>
      <c r="U15" s="7">
        <f t="shared" si="2"/>
        <v>1.0120452288380858E-2</v>
      </c>
    </row>
    <row r="16" spans="1:21">
      <c r="A16" s="4" t="s">
        <v>43</v>
      </c>
      <c r="C16" s="5">
        <v>0</v>
      </c>
      <c r="D16" s="5"/>
      <c r="E16" s="5">
        <v>697823100</v>
      </c>
      <c r="F16" s="5"/>
      <c r="G16" s="5">
        <v>0</v>
      </c>
      <c r="H16" s="5"/>
      <c r="I16" s="5">
        <f t="shared" si="0"/>
        <v>697823100</v>
      </c>
      <c r="J16" s="5"/>
      <c r="K16" s="7">
        <f>I16/$I$253</f>
        <v>1.7926973032796027E-4</v>
      </c>
      <c r="L16" s="5"/>
      <c r="M16" s="5">
        <v>0</v>
      </c>
      <c r="N16" s="5"/>
      <c r="O16" s="5">
        <v>850865929</v>
      </c>
      <c r="P16" s="5"/>
      <c r="Q16" s="5">
        <v>1495010440</v>
      </c>
      <c r="R16" s="5"/>
      <c r="S16" s="5">
        <f t="shared" si="1"/>
        <v>2345876369</v>
      </c>
      <c r="U16" s="7">
        <f t="shared" si="2"/>
        <v>4.3209306823521423E-4</v>
      </c>
    </row>
    <row r="17" spans="1:21">
      <c r="A17" s="4" t="s">
        <v>178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7">
        <f>I17/$I$253</f>
        <v>0</v>
      </c>
      <c r="L17" s="5"/>
      <c r="M17" s="5">
        <v>0</v>
      </c>
      <c r="N17" s="5"/>
      <c r="O17" s="5">
        <v>0</v>
      </c>
      <c r="P17" s="5"/>
      <c r="Q17" s="5">
        <v>2282505484</v>
      </c>
      <c r="R17" s="5"/>
      <c r="S17" s="5">
        <f t="shared" si="1"/>
        <v>2282505484</v>
      </c>
      <c r="U17" s="7">
        <f t="shared" si="2"/>
        <v>4.2042062014789096E-4</v>
      </c>
    </row>
    <row r="18" spans="1:21">
      <c r="A18" s="4" t="s">
        <v>179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7">
        <f>I18/$I$253</f>
        <v>0</v>
      </c>
      <c r="L18" s="5"/>
      <c r="M18" s="5">
        <v>0</v>
      </c>
      <c r="N18" s="5"/>
      <c r="O18" s="5">
        <v>0</v>
      </c>
      <c r="P18" s="5"/>
      <c r="Q18" s="5">
        <v>1198204800</v>
      </c>
      <c r="R18" s="5"/>
      <c r="S18" s="5">
        <f t="shared" si="1"/>
        <v>1198204800</v>
      </c>
      <c r="U18" s="7">
        <f t="shared" si="2"/>
        <v>2.2070045772568212E-4</v>
      </c>
    </row>
    <row r="19" spans="1:21">
      <c r="A19" s="4" t="s">
        <v>180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7">
        <f>I19/$I$253</f>
        <v>0</v>
      </c>
      <c r="L19" s="5"/>
      <c r="M19" s="5">
        <v>0</v>
      </c>
      <c r="N19" s="5"/>
      <c r="O19" s="5">
        <v>0</v>
      </c>
      <c r="P19" s="5"/>
      <c r="Q19" s="5">
        <v>-29333061675</v>
      </c>
      <c r="R19" s="5"/>
      <c r="S19" s="5">
        <f t="shared" si="1"/>
        <v>-29333061675</v>
      </c>
      <c r="U19" s="7">
        <f t="shared" si="2"/>
        <v>-5.4029329027626694E-3</v>
      </c>
    </row>
    <row r="20" spans="1:21">
      <c r="A20" s="4" t="s">
        <v>181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7">
        <f>I20/$I$253</f>
        <v>0</v>
      </c>
      <c r="L20" s="5"/>
      <c r="M20" s="5">
        <v>0</v>
      </c>
      <c r="N20" s="5"/>
      <c r="O20" s="5">
        <v>0</v>
      </c>
      <c r="P20" s="5"/>
      <c r="Q20" s="5">
        <v>-3700</v>
      </c>
      <c r="R20" s="5"/>
      <c r="S20" s="5">
        <f t="shared" si="1"/>
        <v>-3700</v>
      </c>
      <c r="U20" s="7">
        <f t="shared" si="2"/>
        <v>-6.8151262086833889E-10</v>
      </c>
    </row>
    <row r="21" spans="1:21">
      <c r="A21" s="4" t="s">
        <v>182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7">
        <f>I21/$I$253</f>
        <v>0</v>
      </c>
      <c r="L21" s="5"/>
      <c r="M21" s="5">
        <v>0</v>
      </c>
      <c r="N21" s="5"/>
      <c r="O21" s="5">
        <v>0</v>
      </c>
      <c r="P21" s="5"/>
      <c r="Q21" s="5">
        <v>4686965340</v>
      </c>
      <c r="R21" s="5"/>
      <c r="S21" s="5">
        <f t="shared" si="1"/>
        <v>4686965340</v>
      </c>
      <c r="U21" s="7">
        <f t="shared" si="2"/>
        <v>8.6330433318445004E-4</v>
      </c>
    </row>
    <row r="22" spans="1:21">
      <c r="A22" s="4" t="s">
        <v>34</v>
      </c>
      <c r="C22" s="5">
        <v>0</v>
      </c>
      <c r="D22" s="5"/>
      <c r="E22" s="5">
        <v>89531024371</v>
      </c>
      <c r="F22" s="5"/>
      <c r="G22" s="5">
        <v>0</v>
      </c>
      <c r="H22" s="5"/>
      <c r="I22" s="5">
        <f t="shared" si="0"/>
        <v>89531024371</v>
      </c>
      <c r="J22" s="5"/>
      <c r="K22" s="7">
        <f>I22/$I$253</f>
        <v>2.3000388773279659E-2</v>
      </c>
      <c r="L22" s="5"/>
      <c r="M22" s="5">
        <v>0</v>
      </c>
      <c r="N22" s="5"/>
      <c r="O22" s="5">
        <v>313578564737</v>
      </c>
      <c r="P22" s="5"/>
      <c r="Q22" s="5">
        <v>794876379</v>
      </c>
      <c r="R22" s="5"/>
      <c r="S22" s="5">
        <f t="shared" si="1"/>
        <v>314373441116</v>
      </c>
      <c r="U22" s="7">
        <f t="shared" si="2"/>
        <v>5.7905261563882052E-2</v>
      </c>
    </row>
    <row r="23" spans="1:21">
      <c r="A23" s="4" t="s">
        <v>32</v>
      </c>
      <c r="C23" s="5">
        <v>0</v>
      </c>
      <c r="D23" s="5"/>
      <c r="E23" s="5">
        <v>66014719842</v>
      </c>
      <c r="F23" s="5"/>
      <c r="G23" s="5">
        <v>0</v>
      </c>
      <c r="H23" s="5"/>
      <c r="I23" s="5">
        <f t="shared" si="0"/>
        <v>66014719842</v>
      </c>
      <c r="J23" s="5"/>
      <c r="K23" s="7">
        <f>I23/$I$253</f>
        <v>1.6959084650180235E-2</v>
      </c>
      <c r="L23" s="5"/>
      <c r="M23" s="5">
        <v>0</v>
      </c>
      <c r="N23" s="5"/>
      <c r="O23" s="5">
        <v>145983880451</v>
      </c>
      <c r="P23" s="5"/>
      <c r="Q23" s="5">
        <v>-12468</v>
      </c>
      <c r="R23" s="5"/>
      <c r="S23" s="5">
        <f t="shared" si="1"/>
        <v>145983867983</v>
      </c>
      <c r="U23" s="7">
        <f t="shared" si="2"/>
        <v>2.6889148236105925E-2</v>
      </c>
    </row>
    <row r="24" spans="1:21">
      <c r="A24" s="4" t="s">
        <v>77</v>
      </c>
      <c r="C24" s="5">
        <v>0</v>
      </c>
      <c r="D24" s="5"/>
      <c r="E24" s="5">
        <v>15014528820</v>
      </c>
      <c r="F24" s="5"/>
      <c r="G24" s="5">
        <v>0</v>
      </c>
      <c r="H24" s="5"/>
      <c r="I24" s="5">
        <f t="shared" si="0"/>
        <v>15014528820</v>
      </c>
      <c r="J24" s="5"/>
      <c r="K24" s="7">
        <f>I24/$I$253</f>
        <v>3.8572104198940781E-3</v>
      </c>
      <c r="L24" s="5"/>
      <c r="M24" s="5">
        <v>0</v>
      </c>
      <c r="N24" s="5"/>
      <c r="O24" s="5">
        <v>4287701768</v>
      </c>
      <c r="P24" s="5"/>
      <c r="Q24" s="5">
        <v>34705324</v>
      </c>
      <c r="R24" s="5"/>
      <c r="S24" s="5">
        <f t="shared" si="1"/>
        <v>4322407092</v>
      </c>
      <c r="U24" s="7">
        <f t="shared" si="2"/>
        <v>7.9615540154832844E-4</v>
      </c>
    </row>
    <row r="25" spans="1:21">
      <c r="A25" s="4" t="s">
        <v>31</v>
      </c>
      <c r="C25" s="5">
        <v>0</v>
      </c>
      <c r="D25" s="5"/>
      <c r="E25" s="5">
        <v>102045101371</v>
      </c>
      <c r="F25" s="5"/>
      <c r="G25" s="5">
        <v>0</v>
      </c>
      <c r="H25" s="5"/>
      <c r="I25" s="5">
        <f t="shared" si="0"/>
        <v>102045101371</v>
      </c>
      <c r="J25" s="5"/>
      <c r="K25" s="7">
        <f>I25/$I$253</f>
        <v>2.6215236790052575E-2</v>
      </c>
      <c r="L25" s="5"/>
      <c r="M25" s="5">
        <v>0</v>
      </c>
      <c r="N25" s="5"/>
      <c r="O25" s="5">
        <v>136194776761</v>
      </c>
      <c r="P25" s="5"/>
      <c r="Q25" s="5">
        <v>6230621</v>
      </c>
      <c r="R25" s="5"/>
      <c r="S25" s="5">
        <f t="shared" si="1"/>
        <v>136201007382</v>
      </c>
      <c r="U25" s="7">
        <f t="shared" si="2"/>
        <v>2.5087217704274269E-2</v>
      </c>
    </row>
    <row r="26" spans="1:21">
      <c r="A26" s="4" t="s">
        <v>91</v>
      </c>
      <c r="C26" s="5">
        <v>0</v>
      </c>
      <c r="D26" s="5"/>
      <c r="E26" s="5">
        <v>308157034667</v>
      </c>
      <c r="F26" s="5"/>
      <c r="G26" s="5">
        <v>0</v>
      </c>
      <c r="H26" s="5"/>
      <c r="I26" s="5">
        <f t="shared" si="0"/>
        <v>308157034667</v>
      </c>
      <c r="J26" s="5"/>
      <c r="K26" s="7">
        <f>I26/$I$253</f>
        <v>7.9165089982571504E-2</v>
      </c>
      <c r="L26" s="5"/>
      <c r="M26" s="5">
        <v>0</v>
      </c>
      <c r="N26" s="5"/>
      <c r="O26" s="5">
        <v>403691015679</v>
      </c>
      <c r="P26" s="5"/>
      <c r="Q26" s="5">
        <v>417095278</v>
      </c>
      <c r="R26" s="5"/>
      <c r="S26" s="5">
        <f t="shared" si="1"/>
        <v>404108110957</v>
      </c>
      <c r="U26" s="7">
        <f t="shared" si="2"/>
        <v>7.443372373309691E-2</v>
      </c>
    </row>
    <row r="27" spans="1:21">
      <c r="A27" s="4" t="s">
        <v>100</v>
      </c>
      <c r="C27" s="5">
        <v>0</v>
      </c>
      <c r="D27" s="5"/>
      <c r="E27" s="5">
        <v>1681044824</v>
      </c>
      <c r="F27" s="5"/>
      <c r="G27" s="5">
        <v>0</v>
      </c>
      <c r="H27" s="5"/>
      <c r="I27" s="5">
        <f t="shared" si="0"/>
        <v>1681044824</v>
      </c>
      <c r="J27" s="5"/>
      <c r="K27" s="7">
        <f>I27/$I$253</f>
        <v>4.3185794833632392E-4</v>
      </c>
      <c r="L27" s="5"/>
      <c r="M27" s="5">
        <v>0</v>
      </c>
      <c r="N27" s="5"/>
      <c r="O27" s="5">
        <v>-4454935348</v>
      </c>
      <c r="P27" s="5"/>
      <c r="Q27" s="5">
        <v>2294181462</v>
      </c>
      <c r="R27" s="5"/>
      <c r="S27" s="5">
        <f t="shared" si="1"/>
        <v>-2160753886</v>
      </c>
      <c r="U27" s="7">
        <f t="shared" si="2"/>
        <v>-3.9799487672954274E-4</v>
      </c>
    </row>
    <row r="28" spans="1:21">
      <c r="A28" s="4" t="s">
        <v>54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7">
        <f>I28/$I$253</f>
        <v>0</v>
      </c>
      <c r="L28" s="5"/>
      <c r="M28" s="5">
        <v>0</v>
      </c>
      <c r="N28" s="5"/>
      <c r="O28" s="5">
        <v>0</v>
      </c>
      <c r="P28" s="5"/>
      <c r="Q28" s="5">
        <v>13459482112</v>
      </c>
      <c r="R28" s="5"/>
      <c r="S28" s="5">
        <f t="shared" si="1"/>
        <v>13459482112</v>
      </c>
      <c r="U28" s="7">
        <f t="shared" si="2"/>
        <v>2.4791370080215259E-3</v>
      </c>
    </row>
    <row r="29" spans="1:21">
      <c r="A29" s="4" t="s">
        <v>37</v>
      </c>
      <c r="C29" s="5">
        <v>0</v>
      </c>
      <c r="D29" s="5"/>
      <c r="E29" s="5">
        <v>34372460236</v>
      </c>
      <c r="F29" s="5"/>
      <c r="G29" s="5">
        <v>0</v>
      </c>
      <c r="H29" s="5"/>
      <c r="I29" s="5">
        <f t="shared" si="0"/>
        <v>34372460236</v>
      </c>
      <c r="J29" s="5"/>
      <c r="K29" s="7">
        <f>I29/$I$253</f>
        <v>8.8302345927159156E-3</v>
      </c>
      <c r="L29" s="5"/>
      <c r="M29" s="5">
        <v>0</v>
      </c>
      <c r="N29" s="5"/>
      <c r="O29" s="5">
        <v>149596109848</v>
      </c>
      <c r="P29" s="5"/>
      <c r="Q29" s="5">
        <v>20820749422</v>
      </c>
      <c r="R29" s="5"/>
      <c r="S29" s="5">
        <f t="shared" si="1"/>
        <v>170416859270</v>
      </c>
      <c r="U29" s="7">
        <f t="shared" si="2"/>
        <v>3.1389524432769884E-2</v>
      </c>
    </row>
    <row r="30" spans="1:21">
      <c r="A30" s="4" t="s">
        <v>57</v>
      </c>
      <c r="C30" s="5">
        <v>0</v>
      </c>
      <c r="D30" s="5"/>
      <c r="E30" s="5">
        <v>1502891869</v>
      </c>
      <c r="F30" s="5"/>
      <c r="G30" s="5">
        <v>0</v>
      </c>
      <c r="H30" s="5"/>
      <c r="I30" s="5">
        <f t="shared" si="0"/>
        <v>1502891869</v>
      </c>
      <c r="J30" s="5"/>
      <c r="K30" s="7">
        <f>I30/$I$253</f>
        <v>3.8609071563798069E-4</v>
      </c>
      <c r="L30" s="5"/>
      <c r="M30" s="5">
        <v>0</v>
      </c>
      <c r="N30" s="5"/>
      <c r="O30" s="5">
        <v>4095240654</v>
      </c>
      <c r="P30" s="5"/>
      <c r="Q30" s="5">
        <v>2796765637</v>
      </c>
      <c r="R30" s="5"/>
      <c r="S30" s="5">
        <f t="shared" si="1"/>
        <v>6892006291</v>
      </c>
      <c r="U30" s="7">
        <f t="shared" si="2"/>
        <v>1.2694565595731053E-3</v>
      </c>
    </row>
    <row r="31" spans="1:21">
      <c r="A31" s="4" t="s">
        <v>29</v>
      </c>
      <c r="C31" s="5">
        <v>0</v>
      </c>
      <c r="D31" s="5"/>
      <c r="E31" s="5">
        <v>-22340378508</v>
      </c>
      <c r="F31" s="5"/>
      <c r="G31" s="5">
        <v>0</v>
      </c>
      <c r="H31" s="5"/>
      <c r="I31" s="5">
        <f t="shared" si="0"/>
        <v>-22340378508</v>
      </c>
      <c r="J31" s="5"/>
      <c r="K31" s="7">
        <f>I31/$I$253</f>
        <v>-5.739210453987148E-3</v>
      </c>
      <c r="L31" s="5"/>
      <c r="M31" s="5">
        <v>0</v>
      </c>
      <c r="N31" s="5"/>
      <c r="O31" s="5">
        <v>74788216465</v>
      </c>
      <c r="P31" s="5"/>
      <c r="Q31" s="5">
        <v>142841798</v>
      </c>
      <c r="R31" s="5"/>
      <c r="S31" s="5">
        <f t="shared" si="1"/>
        <v>74931058263</v>
      </c>
      <c r="U31" s="7">
        <f t="shared" si="2"/>
        <v>1.3801746459798739E-2</v>
      </c>
    </row>
    <row r="32" spans="1:21">
      <c r="A32" s="4" t="s">
        <v>60</v>
      </c>
      <c r="C32" s="5">
        <v>0</v>
      </c>
      <c r="D32" s="5"/>
      <c r="E32" s="5">
        <v>7955342388</v>
      </c>
      <c r="F32" s="5"/>
      <c r="G32" s="5">
        <v>0</v>
      </c>
      <c r="H32" s="5"/>
      <c r="I32" s="5">
        <f t="shared" si="0"/>
        <v>7955342388</v>
      </c>
      <c r="J32" s="5"/>
      <c r="K32" s="7">
        <f>I32/$I$253</f>
        <v>2.0437157849365426E-3</v>
      </c>
      <c r="L32" s="5"/>
      <c r="M32" s="5">
        <v>0</v>
      </c>
      <c r="N32" s="5"/>
      <c r="O32" s="5">
        <v>18167281854</v>
      </c>
      <c r="P32" s="5"/>
      <c r="Q32" s="5">
        <v>1491134220</v>
      </c>
      <c r="R32" s="5"/>
      <c r="S32" s="5">
        <f t="shared" si="1"/>
        <v>19658416074</v>
      </c>
      <c r="U32" s="7">
        <f t="shared" si="2"/>
        <v>3.6209347731654112E-3</v>
      </c>
    </row>
    <row r="33" spans="1:21">
      <c r="A33" s="4" t="s">
        <v>183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f t="shared" si="0"/>
        <v>0</v>
      </c>
      <c r="J33" s="5"/>
      <c r="K33" s="7">
        <f>I33/$I$253</f>
        <v>0</v>
      </c>
      <c r="L33" s="5"/>
      <c r="M33" s="5">
        <v>0</v>
      </c>
      <c r="N33" s="5"/>
      <c r="O33" s="5">
        <v>0</v>
      </c>
      <c r="P33" s="5"/>
      <c r="Q33" s="5">
        <v>4478476470</v>
      </c>
      <c r="R33" s="5"/>
      <c r="S33" s="5">
        <f t="shared" si="1"/>
        <v>4478476470</v>
      </c>
      <c r="U33" s="7">
        <f t="shared" si="2"/>
        <v>8.2490222609915857E-4</v>
      </c>
    </row>
    <row r="34" spans="1:21">
      <c r="A34" s="4" t="s">
        <v>59</v>
      </c>
      <c r="C34" s="5">
        <v>0</v>
      </c>
      <c r="D34" s="5"/>
      <c r="E34" s="5">
        <v>28378139400</v>
      </c>
      <c r="F34" s="5"/>
      <c r="G34" s="5">
        <v>0</v>
      </c>
      <c r="H34" s="5"/>
      <c r="I34" s="5">
        <f t="shared" si="0"/>
        <v>28378139400</v>
      </c>
      <c r="J34" s="5"/>
      <c r="K34" s="7">
        <f>I34/$I$253</f>
        <v>7.2903023666703835E-3</v>
      </c>
      <c r="L34" s="5"/>
      <c r="M34" s="5">
        <v>33428000000</v>
      </c>
      <c r="N34" s="5"/>
      <c r="O34" s="5">
        <v>41718290419</v>
      </c>
      <c r="P34" s="5"/>
      <c r="Q34" s="5">
        <v>3640336973</v>
      </c>
      <c r="R34" s="5"/>
      <c r="S34" s="5">
        <f t="shared" si="1"/>
        <v>78786627392</v>
      </c>
      <c r="U34" s="7">
        <f t="shared" si="2"/>
        <v>1.4511913763053833E-2</v>
      </c>
    </row>
    <row r="35" spans="1:21">
      <c r="A35" s="4" t="s">
        <v>52</v>
      </c>
      <c r="C35" s="5">
        <v>0</v>
      </c>
      <c r="D35" s="5"/>
      <c r="E35" s="5">
        <v>26719167168</v>
      </c>
      <c r="F35" s="5"/>
      <c r="G35" s="5">
        <v>0</v>
      </c>
      <c r="H35" s="5"/>
      <c r="I35" s="5">
        <f t="shared" si="0"/>
        <v>26719167168</v>
      </c>
      <c r="J35" s="5"/>
      <c r="K35" s="7">
        <f>I35/$I$253</f>
        <v>6.8641148348271208E-3</v>
      </c>
      <c r="L35" s="5"/>
      <c r="M35" s="5">
        <v>91198095675</v>
      </c>
      <c r="N35" s="5"/>
      <c r="O35" s="5">
        <v>-113383171727</v>
      </c>
      <c r="P35" s="5"/>
      <c r="Q35" s="5">
        <v>0</v>
      </c>
      <c r="R35" s="5"/>
      <c r="S35" s="5">
        <f t="shared" si="1"/>
        <v>-22185076052</v>
      </c>
      <c r="U35" s="7">
        <f t="shared" si="2"/>
        <v>-4.0863268444221463E-3</v>
      </c>
    </row>
    <row r="36" spans="1:21">
      <c r="A36" s="4" t="s">
        <v>65</v>
      </c>
      <c r="C36" s="5">
        <v>0</v>
      </c>
      <c r="D36" s="5"/>
      <c r="E36" s="5">
        <v>94826242835</v>
      </c>
      <c r="F36" s="5"/>
      <c r="G36" s="5">
        <v>0</v>
      </c>
      <c r="H36" s="5"/>
      <c r="I36" s="5">
        <f t="shared" si="0"/>
        <v>94826242835</v>
      </c>
      <c r="J36" s="5"/>
      <c r="K36" s="7">
        <f>I36/$I$253</f>
        <v>2.4360722625897772E-2</v>
      </c>
      <c r="L36" s="5"/>
      <c r="M36" s="5">
        <v>164384021240</v>
      </c>
      <c r="N36" s="5"/>
      <c r="O36" s="5">
        <v>-149437510458</v>
      </c>
      <c r="P36" s="5"/>
      <c r="Q36" s="5">
        <v>0</v>
      </c>
      <c r="R36" s="5"/>
      <c r="S36" s="5">
        <f t="shared" si="1"/>
        <v>14946510782</v>
      </c>
      <c r="U36" s="7">
        <f t="shared" si="2"/>
        <v>2.753036685372353E-3</v>
      </c>
    </row>
    <row r="37" spans="1:21">
      <c r="A37" s="4" t="s">
        <v>66</v>
      </c>
      <c r="C37" s="5">
        <v>0</v>
      </c>
      <c r="D37" s="5"/>
      <c r="E37" s="5">
        <v>3883808755</v>
      </c>
      <c r="F37" s="5"/>
      <c r="G37" s="5">
        <v>0</v>
      </c>
      <c r="H37" s="5"/>
      <c r="I37" s="5">
        <f t="shared" si="0"/>
        <v>3883808755</v>
      </c>
      <c r="J37" s="5"/>
      <c r="K37" s="7">
        <f>I37/$I$253</f>
        <v>9.9774476963319361E-4</v>
      </c>
      <c r="L37" s="5"/>
      <c r="M37" s="5">
        <v>8091535550</v>
      </c>
      <c r="N37" s="5"/>
      <c r="O37" s="5">
        <v>-5423543586</v>
      </c>
      <c r="P37" s="5"/>
      <c r="Q37" s="5">
        <v>0</v>
      </c>
      <c r="R37" s="5"/>
      <c r="S37" s="5">
        <f t="shared" si="1"/>
        <v>2667991964</v>
      </c>
      <c r="U37" s="7">
        <f t="shared" si="2"/>
        <v>4.9142437725440725E-4</v>
      </c>
    </row>
    <row r="38" spans="1:21">
      <c r="A38" s="4" t="s">
        <v>69</v>
      </c>
      <c r="C38" s="5">
        <v>0</v>
      </c>
      <c r="D38" s="5"/>
      <c r="E38" s="5">
        <v>118946802803</v>
      </c>
      <c r="F38" s="5"/>
      <c r="G38" s="5">
        <v>0</v>
      </c>
      <c r="H38" s="5"/>
      <c r="I38" s="5">
        <f t="shared" si="0"/>
        <v>118946802803</v>
      </c>
      <c r="J38" s="5"/>
      <c r="K38" s="7">
        <f>I38/$I$253</f>
        <v>3.0557259084525688E-2</v>
      </c>
      <c r="L38" s="5"/>
      <c r="M38" s="5">
        <v>107177555250</v>
      </c>
      <c r="N38" s="5"/>
      <c r="O38" s="5">
        <v>139798517406</v>
      </c>
      <c r="P38" s="5"/>
      <c r="Q38" s="5">
        <v>0</v>
      </c>
      <c r="R38" s="5"/>
      <c r="S38" s="5">
        <f t="shared" si="1"/>
        <v>246976072656</v>
      </c>
      <c r="U38" s="7">
        <f t="shared" si="2"/>
        <v>4.5491165018259422E-2</v>
      </c>
    </row>
    <row r="39" spans="1:21">
      <c r="A39" s="4" t="s">
        <v>67</v>
      </c>
      <c r="C39" s="5">
        <v>0</v>
      </c>
      <c r="D39" s="5"/>
      <c r="E39" s="5">
        <v>141641680766</v>
      </c>
      <c r="F39" s="5"/>
      <c r="G39" s="5">
        <v>0</v>
      </c>
      <c r="H39" s="5"/>
      <c r="I39" s="5">
        <f t="shared" si="0"/>
        <v>141641680766</v>
      </c>
      <c r="J39" s="5"/>
      <c r="K39" s="7">
        <f>I39/$I$253</f>
        <v>3.6387539928271012E-2</v>
      </c>
      <c r="L39" s="5"/>
      <c r="M39" s="5">
        <v>58821122400</v>
      </c>
      <c r="N39" s="5"/>
      <c r="O39" s="5">
        <v>109821889314</v>
      </c>
      <c r="P39" s="5"/>
      <c r="Q39" s="5">
        <v>0</v>
      </c>
      <c r="R39" s="5"/>
      <c r="S39" s="5">
        <f t="shared" si="1"/>
        <v>168643011714</v>
      </c>
      <c r="U39" s="7">
        <f t="shared" si="2"/>
        <v>3.1062794839010303E-2</v>
      </c>
    </row>
    <row r="40" spans="1:21">
      <c r="A40" s="4" t="s">
        <v>101</v>
      </c>
      <c r="C40" s="5">
        <v>0</v>
      </c>
      <c r="D40" s="5"/>
      <c r="E40" s="5">
        <v>36841594660</v>
      </c>
      <c r="F40" s="5"/>
      <c r="G40" s="5">
        <v>0</v>
      </c>
      <c r="H40" s="5"/>
      <c r="I40" s="5">
        <f t="shared" si="0"/>
        <v>36841594660</v>
      </c>
      <c r="J40" s="5"/>
      <c r="K40" s="7">
        <f>I40/$I$253</f>
        <v>9.4645516027632524E-3</v>
      </c>
      <c r="L40" s="5"/>
      <c r="M40" s="5">
        <v>0</v>
      </c>
      <c r="N40" s="5"/>
      <c r="O40" s="5">
        <v>30969965511</v>
      </c>
      <c r="P40" s="5"/>
      <c r="Q40" s="5">
        <v>0</v>
      </c>
      <c r="R40" s="5"/>
      <c r="S40" s="5">
        <f t="shared" si="1"/>
        <v>30969965511</v>
      </c>
      <c r="U40" s="7">
        <f t="shared" si="2"/>
        <v>5.7044384766496417E-3</v>
      </c>
    </row>
    <row r="41" spans="1:21">
      <c r="A41" s="4" t="s">
        <v>87</v>
      </c>
      <c r="C41" s="5">
        <v>0</v>
      </c>
      <c r="D41" s="5"/>
      <c r="E41" s="5">
        <v>4177310125</v>
      </c>
      <c r="F41" s="5"/>
      <c r="G41" s="5">
        <v>0</v>
      </c>
      <c r="H41" s="5"/>
      <c r="I41" s="5">
        <f t="shared" si="0"/>
        <v>4177310125</v>
      </c>
      <c r="J41" s="5"/>
      <c r="K41" s="7">
        <f>I41/$I$253</f>
        <v>1.0731448408701403E-3</v>
      </c>
      <c r="L41" s="5"/>
      <c r="M41" s="5">
        <v>0</v>
      </c>
      <c r="N41" s="5"/>
      <c r="O41" s="5">
        <v>-16506458451</v>
      </c>
      <c r="P41" s="5"/>
      <c r="Q41" s="5">
        <v>0</v>
      </c>
      <c r="R41" s="5"/>
      <c r="S41" s="5">
        <f t="shared" si="1"/>
        <v>-16506458451</v>
      </c>
      <c r="U41" s="7">
        <f t="shared" si="2"/>
        <v>-3.0403675027555004E-3</v>
      </c>
    </row>
    <row r="42" spans="1:21">
      <c r="A42" s="4" t="s">
        <v>103</v>
      </c>
      <c r="C42" s="5">
        <v>0</v>
      </c>
      <c r="D42" s="5"/>
      <c r="E42" s="5">
        <v>27735589059</v>
      </c>
      <c r="F42" s="5"/>
      <c r="G42" s="5">
        <v>0</v>
      </c>
      <c r="H42" s="5"/>
      <c r="I42" s="5">
        <f t="shared" si="0"/>
        <v>27735589059</v>
      </c>
      <c r="J42" s="5"/>
      <c r="K42" s="7">
        <f>I42/$I$253</f>
        <v>7.1252321270162235E-3</v>
      </c>
      <c r="L42" s="5"/>
      <c r="M42" s="5">
        <v>0</v>
      </c>
      <c r="N42" s="5"/>
      <c r="O42" s="5">
        <v>109963453091</v>
      </c>
      <c r="P42" s="5"/>
      <c r="Q42" s="5">
        <v>0</v>
      </c>
      <c r="R42" s="5"/>
      <c r="S42" s="5">
        <f t="shared" si="1"/>
        <v>109963453091</v>
      </c>
      <c r="U42" s="7">
        <f t="shared" si="2"/>
        <v>2.0254454355616233E-2</v>
      </c>
    </row>
    <row r="43" spans="1:21">
      <c r="A43" s="4" t="s">
        <v>62</v>
      </c>
      <c r="C43" s="5">
        <v>0</v>
      </c>
      <c r="D43" s="5"/>
      <c r="E43" s="5">
        <v>50133588570</v>
      </c>
      <c r="F43" s="5"/>
      <c r="G43" s="5">
        <v>0</v>
      </c>
      <c r="H43" s="5"/>
      <c r="I43" s="5">
        <f t="shared" si="0"/>
        <v>50133588570</v>
      </c>
      <c r="J43" s="5"/>
      <c r="K43" s="7">
        <f>I43/$I$253</f>
        <v>1.2879245332114701E-2</v>
      </c>
      <c r="L43" s="5"/>
      <c r="M43" s="5">
        <v>0</v>
      </c>
      <c r="N43" s="5"/>
      <c r="O43" s="5">
        <v>163519835616</v>
      </c>
      <c r="P43" s="5"/>
      <c r="Q43" s="5">
        <v>0</v>
      </c>
      <c r="R43" s="5"/>
      <c r="S43" s="5">
        <f t="shared" si="1"/>
        <v>163519835616</v>
      </c>
      <c r="U43" s="7">
        <f t="shared" si="2"/>
        <v>3.0119143712059489E-2</v>
      </c>
    </row>
    <row r="44" spans="1:21">
      <c r="A44" s="4" t="s">
        <v>95</v>
      </c>
      <c r="C44" s="5">
        <v>0</v>
      </c>
      <c r="D44" s="5"/>
      <c r="E44" s="5">
        <v>30549821668</v>
      </c>
      <c r="F44" s="5"/>
      <c r="G44" s="5">
        <v>0</v>
      </c>
      <c r="H44" s="5"/>
      <c r="I44" s="5">
        <f t="shared" si="0"/>
        <v>30549821668</v>
      </c>
      <c r="J44" s="5"/>
      <c r="K44" s="7">
        <f>I44/$I$253</f>
        <v>7.8482043543551903E-3</v>
      </c>
      <c r="L44" s="5"/>
      <c r="M44" s="5">
        <v>0</v>
      </c>
      <c r="N44" s="5"/>
      <c r="O44" s="5">
        <v>32870061288</v>
      </c>
      <c r="P44" s="5"/>
      <c r="Q44" s="5">
        <v>0</v>
      </c>
      <c r="R44" s="5"/>
      <c r="S44" s="5">
        <f t="shared" si="1"/>
        <v>32870061288</v>
      </c>
      <c r="U44" s="7">
        <f t="shared" si="2"/>
        <v>6.0544220585102186E-3</v>
      </c>
    </row>
    <row r="45" spans="1:21">
      <c r="A45" s="4" t="s">
        <v>81</v>
      </c>
      <c r="C45" s="5">
        <v>0</v>
      </c>
      <c r="D45" s="5"/>
      <c r="E45" s="5">
        <v>1241618999</v>
      </c>
      <c r="F45" s="5"/>
      <c r="G45" s="5">
        <v>0</v>
      </c>
      <c r="H45" s="5"/>
      <c r="I45" s="5">
        <f t="shared" si="0"/>
        <v>1241618999</v>
      </c>
      <c r="J45" s="5"/>
      <c r="K45" s="7">
        <f>I45/$I$253</f>
        <v>3.1897009875540372E-4</v>
      </c>
      <c r="L45" s="5"/>
      <c r="M45" s="5">
        <v>0</v>
      </c>
      <c r="N45" s="5"/>
      <c r="O45" s="5">
        <v>-8113335967</v>
      </c>
      <c r="P45" s="5"/>
      <c r="Q45" s="5">
        <v>0</v>
      </c>
      <c r="R45" s="5"/>
      <c r="S45" s="5">
        <f t="shared" si="1"/>
        <v>-8113335967</v>
      </c>
      <c r="U45" s="7">
        <f t="shared" si="2"/>
        <v>-1.4944164483393322E-3</v>
      </c>
    </row>
    <row r="46" spans="1:21">
      <c r="A46" s="4" t="s">
        <v>88</v>
      </c>
      <c r="C46" s="5">
        <v>0</v>
      </c>
      <c r="D46" s="5"/>
      <c r="E46" s="5">
        <v>106752222360</v>
      </c>
      <c r="F46" s="5"/>
      <c r="G46" s="5">
        <v>0</v>
      </c>
      <c r="H46" s="5"/>
      <c r="I46" s="5">
        <f t="shared" si="0"/>
        <v>106752222360</v>
      </c>
      <c r="J46" s="5"/>
      <c r="K46" s="7">
        <f>I46/$I$253</f>
        <v>2.7424489264381832E-2</v>
      </c>
      <c r="L46" s="5"/>
      <c r="M46" s="5">
        <v>0</v>
      </c>
      <c r="N46" s="5"/>
      <c r="O46" s="5">
        <v>44552665250</v>
      </c>
      <c r="P46" s="5"/>
      <c r="Q46" s="5">
        <v>0</v>
      </c>
      <c r="R46" s="5"/>
      <c r="S46" s="5">
        <f t="shared" si="1"/>
        <v>44552665250</v>
      </c>
      <c r="U46" s="7">
        <f t="shared" si="2"/>
        <v>8.2062712597830451E-3</v>
      </c>
    </row>
    <row r="47" spans="1:21">
      <c r="A47" s="4" t="s">
        <v>72</v>
      </c>
      <c r="C47" s="5">
        <v>0</v>
      </c>
      <c r="D47" s="5"/>
      <c r="E47" s="5">
        <v>181943492013</v>
      </c>
      <c r="F47" s="5"/>
      <c r="G47" s="5">
        <v>0</v>
      </c>
      <c r="H47" s="5"/>
      <c r="I47" s="5">
        <f t="shared" si="0"/>
        <v>181943492013</v>
      </c>
      <c r="J47" s="5"/>
      <c r="K47" s="7">
        <f>I47/$I$253</f>
        <v>4.6741016094333794E-2</v>
      </c>
      <c r="L47" s="5"/>
      <c r="M47" s="5">
        <v>0</v>
      </c>
      <c r="N47" s="5"/>
      <c r="O47" s="5">
        <v>131729665165</v>
      </c>
      <c r="P47" s="5"/>
      <c r="Q47" s="5">
        <v>0</v>
      </c>
      <c r="R47" s="5"/>
      <c r="S47" s="5">
        <f t="shared" si="1"/>
        <v>131729665165</v>
      </c>
      <c r="U47" s="7">
        <f t="shared" si="2"/>
        <v>2.4263629554785913E-2</v>
      </c>
    </row>
    <row r="48" spans="1:21">
      <c r="A48" s="4" t="s">
        <v>35</v>
      </c>
      <c r="C48" s="5">
        <v>0</v>
      </c>
      <c r="D48" s="5"/>
      <c r="E48" s="5">
        <v>420284340</v>
      </c>
      <c r="F48" s="5"/>
      <c r="G48" s="5">
        <v>0</v>
      </c>
      <c r="H48" s="5"/>
      <c r="I48" s="5">
        <f t="shared" si="0"/>
        <v>420284340</v>
      </c>
      <c r="J48" s="5"/>
      <c r="K48" s="7">
        <f>I48/$I$253</f>
        <v>1.0797043017473162E-4</v>
      </c>
      <c r="L48" s="5"/>
      <c r="M48" s="5">
        <v>0</v>
      </c>
      <c r="N48" s="5"/>
      <c r="O48" s="5">
        <v>-352756312</v>
      </c>
      <c r="P48" s="5"/>
      <c r="Q48" s="5">
        <v>0</v>
      </c>
      <c r="R48" s="5"/>
      <c r="S48" s="5">
        <f t="shared" si="1"/>
        <v>-352756312</v>
      </c>
      <c r="U48" s="7">
        <f t="shared" si="2"/>
        <v>-6.497510235647824E-5</v>
      </c>
    </row>
    <row r="49" spans="1:21">
      <c r="A49" s="4" t="s">
        <v>46</v>
      </c>
      <c r="C49" s="5">
        <v>0</v>
      </c>
      <c r="D49" s="5"/>
      <c r="E49" s="5">
        <v>63581313176</v>
      </c>
      <c r="F49" s="5"/>
      <c r="G49" s="5">
        <v>0</v>
      </c>
      <c r="H49" s="5"/>
      <c r="I49" s="5">
        <f t="shared" si="0"/>
        <v>63581313176</v>
      </c>
      <c r="J49" s="5"/>
      <c r="K49" s="7">
        <f>I49/$I$253</f>
        <v>1.6333946048732274E-2</v>
      </c>
      <c r="L49" s="5"/>
      <c r="M49" s="5">
        <v>0</v>
      </c>
      <c r="N49" s="5"/>
      <c r="O49" s="5">
        <v>234845020581</v>
      </c>
      <c r="P49" s="5"/>
      <c r="Q49" s="5">
        <v>0</v>
      </c>
      <c r="R49" s="5"/>
      <c r="S49" s="5">
        <f t="shared" si="1"/>
        <v>234845020581</v>
      </c>
      <c r="U49" s="7">
        <f t="shared" si="2"/>
        <v>4.3256714992982788E-2</v>
      </c>
    </row>
    <row r="50" spans="1:21">
      <c r="A50" s="4" t="s">
        <v>45</v>
      </c>
      <c r="C50" s="5">
        <v>0</v>
      </c>
      <c r="D50" s="5"/>
      <c r="E50" s="5">
        <v>3673400590</v>
      </c>
      <c r="F50" s="5"/>
      <c r="G50" s="5">
        <v>0</v>
      </c>
      <c r="H50" s="5"/>
      <c r="I50" s="5">
        <f t="shared" si="0"/>
        <v>3673400590</v>
      </c>
      <c r="J50" s="5"/>
      <c r="K50" s="7">
        <f>I50/$I$253</f>
        <v>9.4369122082067802E-4</v>
      </c>
      <c r="L50" s="5"/>
      <c r="M50" s="5">
        <v>0</v>
      </c>
      <c r="N50" s="5"/>
      <c r="O50" s="5">
        <v>-11978480186</v>
      </c>
      <c r="P50" s="5"/>
      <c r="Q50" s="5">
        <v>0</v>
      </c>
      <c r="R50" s="5"/>
      <c r="S50" s="5">
        <f t="shared" si="1"/>
        <v>-11978480186</v>
      </c>
      <c r="U50" s="7">
        <f t="shared" si="2"/>
        <v>-2.2063474123190075E-3</v>
      </c>
    </row>
    <row r="51" spans="1:21">
      <c r="A51" s="4" t="s">
        <v>99</v>
      </c>
      <c r="C51" s="5">
        <v>0</v>
      </c>
      <c r="D51" s="5"/>
      <c r="E51" s="5">
        <v>96942537762</v>
      </c>
      <c r="F51" s="5"/>
      <c r="G51" s="5">
        <v>0</v>
      </c>
      <c r="H51" s="5"/>
      <c r="I51" s="5">
        <f t="shared" si="0"/>
        <v>96942537762</v>
      </c>
      <c r="J51" s="5"/>
      <c r="K51" s="7">
        <f>I51/$I$253</f>
        <v>2.490439568696113E-2</v>
      </c>
      <c r="L51" s="5"/>
      <c r="M51" s="5">
        <v>0</v>
      </c>
      <c r="N51" s="5"/>
      <c r="O51" s="5">
        <v>107055255102</v>
      </c>
      <c r="P51" s="5"/>
      <c r="Q51" s="5">
        <v>0</v>
      </c>
      <c r="R51" s="5"/>
      <c r="S51" s="5">
        <f t="shared" si="1"/>
        <v>107055255102</v>
      </c>
      <c r="U51" s="7">
        <f t="shared" si="2"/>
        <v>1.9718785806025037E-2</v>
      </c>
    </row>
    <row r="52" spans="1:21">
      <c r="A52" s="4" t="s">
        <v>105</v>
      </c>
      <c r="C52" s="5">
        <v>0</v>
      </c>
      <c r="D52" s="5"/>
      <c r="E52" s="5">
        <v>10723221888</v>
      </c>
      <c r="F52" s="5"/>
      <c r="G52" s="5">
        <v>0</v>
      </c>
      <c r="H52" s="5"/>
      <c r="I52" s="5">
        <f t="shared" si="0"/>
        <v>10723221888</v>
      </c>
      <c r="J52" s="5"/>
      <c r="K52" s="7">
        <f>I52/$I$253</f>
        <v>2.754779966597037E-3</v>
      </c>
      <c r="L52" s="5"/>
      <c r="M52" s="5">
        <v>0</v>
      </c>
      <c r="N52" s="5"/>
      <c r="O52" s="5">
        <v>12347952478</v>
      </c>
      <c r="P52" s="5"/>
      <c r="Q52" s="5">
        <v>0</v>
      </c>
      <c r="R52" s="5"/>
      <c r="S52" s="5">
        <f t="shared" si="1"/>
        <v>12347952478</v>
      </c>
      <c r="U52" s="7">
        <f t="shared" si="2"/>
        <v>2.274401474497157E-3</v>
      </c>
    </row>
    <row r="53" spans="1:21">
      <c r="A53" s="4" t="s">
        <v>90</v>
      </c>
      <c r="C53" s="5">
        <v>0</v>
      </c>
      <c r="D53" s="5"/>
      <c r="E53" s="5">
        <v>19980380824</v>
      </c>
      <c r="F53" s="5"/>
      <c r="G53" s="5">
        <v>0</v>
      </c>
      <c r="H53" s="5"/>
      <c r="I53" s="5">
        <f t="shared" si="0"/>
        <v>19980380824</v>
      </c>
      <c r="J53" s="5"/>
      <c r="K53" s="7">
        <f>I53/$I$253</f>
        <v>5.1329305122866072E-3</v>
      </c>
      <c r="L53" s="5"/>
      <c r="M53" s="5">
        <v>0</v>
      </c>
      <c r="N53" s="5"/>
      <c r="O53" s="5">
        <v>2158179804</v>
      </c>
      <c r="P53" s="5"/>
      <c r="Q53" s="5">
        <v>0</v>
      </c>
      <c r="R53" s="5"/>
      <c r="S53" s="5">
        <f t="shared" si="1"/>
        <v>2158179804</v>
      </c>
      <c r="U53" s="7">
        <f t="shared" si="2"/>
        <v>3.9752074987274539E-4</v>
      </c>
    </row>
    <row r="54" spans="1:21">
      <c r="A54" s="4" t="s">
        <v>74</v>
      </c>
      <c r="C54" s="5">
        <v>0</v>
      </c>
      <c r="D54" s="5"/>
      <c r="E54" s="5">
        <v>77156791050</v>
      </c>
      <c r="F54" s="5"/>
      <c r="G54" s="5">
        <v>0</v>
      </c>
      <c r="H54" s="5"/>
      <c r="I54" s="5">
        <f t="shared" si="0"/>
        <v>77156791050</v>
      </c>
      <c r="J54" s="5"/>
      <c r="K54" s="7">
        <f>I54/$I$253</f>
        <v>1.9821466392419908E-2</v>
      </c>
      <c r="L54" s="5"/>
      <c r="M54" s="5">
        <v>0</v>
      </c>
      <c r="N54" s="5"/>
      <c r="O54" s="5">
        <v>158849795713</v>
      </c>
      <c r="P54" s="5"/>
      <c r="Q54" s="5">
        <v>0</v>
      </c>
      <c r="R54" s="5"/>
      <c r="S54" s="5">
        <f t="shared" si="1"/>
        <v>158849795713</v>
      </c>
      <c r="U54" s="7">
        <f t="shared" si="2"/>
        <v>2.9258956919126177E-2</v>
      </c>
    </row>
    <row r="55" spans="1:21">
      <c r="A55" s="4" t="s">
        <v>75</v>
      </c>
      <c r="C55" s="5">
        <v>0</v>
      </c>
      <c r="D55" s="5"/>
      <c r="E55" s="5">
        <v>35974968421</v>
      </c>
      <c r="F55" s="5"/>
      <c r="G55" s="5">
        <v>0</v>
      </c>
      <c r="H55" s="5"/>
      <c r="I55" s="5">
        <f t="shared" si="0"/>
        <v>35974968421</v>
      </c>
      <c r="J55" s="5"/>
      <c r="K55" s="7">
        <f>I55/$I$253</f>
        <v>9.2419165937464038E-3</v>
      </c>
      <c r="L55" s="5"/>
      <c r="M55" s="5">
        <v>0</v>
      </c>
      <c r="N55" s="5"/>
      <c r="O55" s="5">
        <v>-30682677036</v>
      </c>
      <c r="P55" s="5"/>
      <c r="Q55" s="5">
        <v>0</v>
      </c>
      <c r="R55" s="5"/>
      <c r="S55" s="5">
        <f t="shared" si="1"/>
        <v>-30682677036</v>
      </c>
      <c r="U55" s="7">
        <f t="shared" si="2"/>
        <v>-5.6515220654219343E-3</v>
      </c>
    </row>
    <row r="56" spans="1:21">
      <c r="A56" s="4" t="s">
        <v>70</v>
      </c>
      <c r="C56" s="5">
        <v>0</v>
      </c>
      <c r="D56" s="5"/>
      <c r="E56" s="5">
        <v>13774315459</v>
      </c>
      <c r="F56" s="5"/>
      <c r="G56" s="5">
        <v>0</v>
      </c>
      <c r="H56" s="5"/>
      <c r="I56" s="5">
        <f t="shared" si="0"/>
        <v>13774315459</v>
      </c>
      <c r="J56" s="5"/>
      <c r="K56" s="7">
        <f>I56/$I$253</f>
        <v>3.5386014274780874E-3</v>
      </c>
      <c r="L56" s="5"/>
      <c r="M56" s="5">
        <v>0</v>
      </c>
      <c r="N56" s="5"/>
      <c r="O56" s="5">
        <v>23809888150</v>
      </c>
      <c r="P56" s="5"/>
      <c r="Q56" s="5">
        <v>0</v>
      </c>
      <c r="R56" s="5"/>
      <c r="S56" s="5">
        <f t="shared" si="1"/>
        <v>23809888150</v>
      </c>
      <c r="U56" s="7">
        <f t="shared" si="2"/>
        <v>4.3856052096455421E-3</v>
      </c>
    </row>
    <row r="57" spans="1:21">
      <c r="A57" s="4" t="s">
        <v>78</v>
      </c>
      <c r="C57" s="5">
        <v>0</v>
      </c>
      <c r="D57" s="5"/>
      <c r="E57" s="5">
        <v>5347989000</v>
      </c>
      <c r="F57" s="5"/>
      <c r="G57" s="5">
        <v>0</v>
      </c>
      <c r="H57" s="5"/>
      <c r="I57" s="5">
        <f t="shared" si="0"/>
        <v>5347989000</v>
      </c>
      <c r="J57" s="5"/>
      <c r="K57" s="7">
        <f>I57/$I$253</f>
        <v>1.3738905258752509E-3</v>
      </c>
      <c r="L57" s="5"/>
      <c r="M57" s="5">
        <v>0</v>
      </c>
      <c r="N57" s="5"/>
      <c r="O57" s="5">
        <v>2255399800</v>
      </c>
      <c r="P57" s="5"/>
      <c r="Q57" s="5">
        <v>0</v>
      </c>
      <c r="R57" s="5"/>
      <c r="S57" s="5">
        <f t="shared" si="1"/>
        <v>2255399800</v>
      </c>
      <c r="U57" s="7">
        <f t="shared" si="2"/>
        <v>4.1542795373079118E-4</v>
      </c>
    </row>
    <row r="58" spans="1:21">
      <c r="A58" s="4" t="s">
        <v>50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f t="shared" si="0"/>
        <v>0</v>
      </c>
      <c r="J58" s="5"/>
      <c r="K58" s="7">
        <f>I58/$I$253</f>
        <v>0</v>
      </c>
      <c r="L58" s="5"/>
      <c r="M58" s="5">
        <v>0</v>
      </c>
      <c r="N58" s="5"/>
      <c r="O58" s="5">
        <v>-1909005096</v>
      </c>
      <c r="P58" s="5"/>
      <c r="Q58" s="5">
        <v>0</v>
      </c>
      <c r="R58" s="5"/>
      <c r="S58" s="5">
        <f t="shared" si="1"/>
        <v>-1909005096</v>
      </c>
      <c r="U58" s="7">
        <f t="shared" si="2"/>
        <v>-3.5162461249350674E-4</v>
      </c>
    </row>
    <row r="59" spans="1:21">
      <c r="A59" s="4" t="s">
        <v>92</v>
      </c>
      <c r="C59" s="5">
        <v>0</v>
      </c>
      <c r="D59" s="5"/>
      <c r="E59" s="5">
        <v>136717122671</v>
      </c>
      <c r="F59" s="5"/>
      <c r="G59" s="5">
        <v>0</v>
      </c>
      <c r="H59" s="5"/>
      <c r="I59" s="5">
        <f t="shared" si="0"/>
        <v>136717122671</v>
      </c>
      <c r="J59" s="5"/>
      <c r="K59" s="7">
        <f>I59/$I$253</f>
        <v>3.5122428180501382E-2</v>
      </c>
      <c r="L59" s="5"/>
      <c r="M59" s="5">
        <v>0</v>
      </c>
      <c r="N59" s="5"/>
      <c r="O59" s="5">
        <v>133670014883</v>
      </c>
      <c r="P59" s="5"/>
      <c r="Q59" s="5">
        <v>0</v>
      </c>
      <c r="R59" s="5"/>
      <c r="S59" s="5">
        <f t="shared" si="1"/>
        <v>133670014883</v>
      </c>
      <c r="U59" s="7">
        <f t="shared" si="2"/>
        <v>2.4621027614708975E-2</v>
      </c>
    </row>
    <row r="60" spans="1:21">
      <c r="A60" s="4" t="s">
        <v>86</v>
      </c>
      <c r="C60" s="5">
        <v>0</v>
      </c>
      <c r="D60" s="5"/>
      <c r="E60" s="5">
        <v>54928842211</v>
      </c>
      <c r="F60" s="5"/>
      <c r="G60" s="5">
        <v>0</v>
      </c>
      <c r="H60" s="5"/>
      <c r="I60" s="5">
        <f t="shared" si="0"/>
        <v>54928842211</v>
      </c>
      <c r="J60" s="5"/>
      <c r="K60" s="7">
        <f>I60/$I$253</f>
        <v>1.4111138955407252E-2</v>
      </c>
      <c r="L60" s="5"/>
      <c r="M60" s="5">
        <v>0</v>
      </c>
      <c r="N60" s="5"/>
      <c r="O60" s="5">
        <v>46209978368</v>
      </c>
      <c r="P60" s="5"/>
      <c r="Q60" s="5">
        <v>0</v>
      </c>
      <c r="R60" s="5"/>
      <c r="S60" s="5">
        <f t="shared" si="1"/>
        <v>46209978368</v>
      </c>
      <c r="U60" s="7">
        <f t="shared" si="2"/>
        <v>8.5115360723905208E-3</v>
      </c>
    </row>
    <row r="61" spans="1:21">
      <c r="A61" s="4" t="s">
        <v>15</v>
      </c>
      <c r="C61" s="5">
        <v>0</v>
      </c>
      <c r="D61" s="5"/>
      <c r="E61" s="5">
        <v>36720549082</v>
      </c>
      <c r="F61" s="5"/>
      <c r="G61" s="5">
        <v>0</v>
      </c>
      <c r="H61" s="5"/>
      <c r="I61" s="5">
        <f t="shared" si="0"/>
        <v>36720549082</v>
      </c>
      <c r="J61" s="5"/>
      <c r="K61" s="7">
        <f>I61/$I$253</f>
        <v>9.4334551714105892E-3</v>
      </c>
      <c r="L61" s="5"/>
      <c r="M61" s="5">
        <v>0</v>
      </c>
      <c r="N61" s="5"/>
      <c r="O61" s="5">
        <v>51232101435</v>
      </c>
      <c r="P61" s="5"/>
      <c r="Q61" s="5">
        <v>0</v>
      </c>
      <c r="R61" s="5"/>
      <c r="S61" s="5">
        <f t="shared" si="1"/>
        <v>51232101435</v>
      </c>
      <c r="U61" s="7">
        <f t="shared" si="2"/>
        <v>9.4365739787998486E-3</v>
      </c>
    </row>
    <row r="62" spans="1:21">
      <c r="A62" s="4" t="s">
        <v>56</v>
      </c>
      <c r="C62" s="5">
        <v>0</v>
      </c>
      <c r="D62" s="5"/>
      <c r="E62" s="5">
        <v>33658157657</v>
      </c>
      <c r="F62" s="5"/>
      <c r="G62" s="5">
        <v>0</v>
      </c>
      <c r="H62" s="5"/>
      <c r="I62" s="5">
        <f t="shared" si="0"/>
        <v>33658157657</v>
      </c>
      <c r="J62" s="5"/>
      <c r="K62" s="7">
        <f>I62/$I$253</f>
        <v>8.6467313084166476E-3</v>
      </c>
      <c r="L62" s="5"/>
      <c r="M62" s="5">
        <v>0</v>
      </c>
      <c r="N62" s="5"/>
      <c r="O62" s="5">
        <v>-27786794678</v>
      </c>
      <c r="P62" s="5"/>
      <c r="Q62" s="5">
        <v>0</v>
      </c>
      <c r="R62" s="5"/>
      <c r="S62" s="5">
        <f t="shared" si="1"/>
        <v>-27786794678</v>
      </c>
      <c r="U62" s="7">
        <f t="shared" si="2"/>
        <v>-5.1181219639281602E-3</v>
      </c>
    </row>
    <row r="63" spans="1:21">
      <c r="A63" s="4" t="s">
        <v>44</v>
      </c>
      <c r="C63" s="5">
        <v>0</v>
      </c>
      <c r="D63" s="5"/>
      <c r="E63" s="5">
        <v>6689162</v>
      </c>
      <c r="F63" s="5"/>
      <c r="G63" s="5">
        <v>0</v>
      </c>
      <c r="H63" s="5"/>
      <c r="I63" s="5">
        <f t="shared" si="0"/>
        <v>6689162</v>
      </c>
      <c r="J63" s="5"/>
      <c r="K63" s="7">
        <f>I63/$I$253</f>
        <v>1.7184359013911109E-6</v>
      </c>
      <c r="L63" s="5"/>
      <c r="M63" s="5">
        <v>0</v>
      </c>
      <c r="N63" s="5"/>
      <c r="O63" s="5">
        <v>9293708</v>
      </c>
      <c r="P63" s="5"/>
      <c r="Q63" s="5">
        <v>0</v>
      </c>
      <c r="R63" s="5"/>
      <c r="S63" s="5">
        <f t="shared" si="1"/>
        <v>9293708</v>
      </c>
      <c r="U63" s="7">
        <f t="shared" si="2"/>
        <v>1.711832242341905E-6</v>
      </c>
    </row>
    <row r="64" spans="1:21">
      <c r="A64" s="4" t="s">
        <v>102</v>
      </c>
      <c r="C64" s="5">
        <v>0</v>
      </c>
      <c r="D64" s="5"/>
      <c r="E64" s="5">
        <v>-159430331</v>
      </c>
      <c r="F64" s="5"/>
      <c r="G64" s="5">
        <v>0</v>
      </c>
      <c r="H64" s="5"/>
      <c r="I64" s="5">
        <f t="shared" si="0"/>
        <v>-159430331</v>
      </c>
      <c r="J64" s="5"/>
      <c r="K64" s="7">
        <f>I64/$I$253</f>
        <v>-4.0957418068372118E-5</v>
      </c>
      <c r="L64" s="5"/>
      <c r="M64" s="5">
        <v>0</v>
      </c>
      <c r="N64" s="5"/>
      <c r="O64" s="5">
        <v>-1488016426</v>
      </c>
      <c r="P64" s="5"/>
      <c r="Q64" s="5">
        <v>0</v>
      </c>
      <c r="R64" s="5"/>
      <c r="S64" s="5">
        <f t="shared" si="1"/>
        <v>-1488016426</v>
      </c>
      <c r="U64" s="7">
        <f t="shared" si="2"/>
        <v>-2.740816146968645E-4</v>
      </c>
    </row>
    <row r="65" spans="1:21">
      <c r="A65" s="4" t="s">
        <v>42</v>
      </c>
      <c r="C65" s="5">
        <v>0</v>
      </c>
      <c r="D65" s="5"/>
      <c r="E65" s="5">
        <v>22517815817</v>
      </c>
      <c r="F65" s="5"/>
      <c r="G65" s="5">
        <v>0</v>
      </c>
      <c r="H65" s="5"/>
      <c r="I65" s="5">
        <f t="shared" si="0"/>
        <v>22517815817</v>
      </c>
      <c r="J65" s="5"/>
      <c r="K65" s="7">
        <f>I65/$I$253</f>
        <v>5.7847938382783086E-3</v>
      </c>
      <c r="L65" s="5"/>
      <c r="M65" s="5">
        <v>0</v>
      </c>
      <c r="N65" s="5"/>
      <c r="O65" s="5">
        <v>41997513627</v>
      </c>
      <c r="P65" s="5"/>
      <c r="Q65" s="5">
        <v>0</v>
      </c>
      <c r="R65" s="5"/>
      <c r="S65" s="5">
        <f t="shared" si="1"/>
        <v>41997513627</v>
      </c>
      <c r="U65" s="7">
        <f t="shared" si="2"/>
        <v>7.7356312383487971E-3</v>
      </c>
    </row>
    <row r="66" spans="1:21">
      <c r="A66" s="4" t="s">
        <v>96</v>
      </c>
      <c r="C66" s="5">
        <v>0</v>
      </c>
      <c r="D66" s="5"/>
      <c r="E66" s="5">
        <v>171073748208</v>
      </c>
      <c r="F66" s="5"/>
      <c r="G66" s="5">
        <v>0</v>
      </c>
      <c r="H66" s="5"/>
      <c r="I66" s="5">
        <f t="shared" si="0"/>
        <v>171073748208</v>
      </c>
      <c r="J66" s="5"/>
      <c r="K66" s="7">
        <f>I66/$I$253</f>
        <v>4.3948594862281767E-2</v>
      </c>
      <c r="L66" s="5"/>
      <c r="M66" s="5">
        <v>0</v>
      </c>
      <c r="N66" s="5"/>
      <c r="O66" s="5">
        <v>697893162562</v>
      </c>
      <c r="P66" s="5"/>
      <c r="Q66" s="5">
        <v>0</v>
      </c>
      <c r="R66" s="5"/>
      <c r="S66" s="5">
        <f t="shared" si="1"/>
        <v>697893162562</v>
      </c>
      <c r="U66" s="7">
        <f t="shared" si="2"/>
        <v>0.12854675629830334</v>
      </c>
    </row>
    <row r="67" spans="1:21">
      <c r="A67" s="4" t="s">
        <v>58</v>
      </c>
      <c r="C67" s="5">
        <v>0</v>
      </c>
      <c r="D67" s="5"/>
      <c r="E67" s="5">
        <v>36176432822</v>
      </c>
      <c r="F67" s="5"/>
      <c r="G67" s="5">
        <v>0</v>
      </c>
      <c r="H67" s="5"/>
      <c r="I67" s="5">
        <f t="shared" si="0"/>
        <v>36176432822</v>
      </c>
      <c r="J67" s="5"/>
      <c r="K67" s="7">
        <f>I67/$I$253</f>
        <v>9.293672502712378E-3</v>
      </c>
      <c r="L67" s="5"/>
      <c r="M67" s="5">
        <v>0</v>
      </c>
      <c r="N67" s="5"/>
      <c r="O67" s="5">
        <v>-11704140030</v>
      </c>
      <c r="P67" s="5"/>
      <c r="Q67" s="5">
        <v>0</v>
      </c>
      <c r="R67" s="5"/>
      <c r="S67" s="5">
        <f t="shared" si="1"/>
        <v>-11704140030</v>
      </c>
      <c r="U67" s="7">
        <f t="shared" si="2"/>
        <v>-2.1558159856365782E-3</v>
      </c>
    </row>
    <row r="68" spans="1:21">
      <c r="A68" s="4" t="s">
        <v>85</v>
      </c>
      <c r="C68" s="5">
        <v>0</v>
      </c>
      <c r="D68" s="5"/>
      <c r="E68" s="5">
        <v>90957733281</v>
      </c>
      <c r="F68" s="5"/>
      <c r="G68" s="5">
        <v>0</v>
      </c>
      <c r="H68" s="5"/>
      <c r="I68" s="5">
        <f t="shared" si="0"/>
        <v>90957733281</v>
      </c>
      <c r="J68" s="5"/>
      <c r="K68" s="7">
        <f>I68/$I$253</f>
        <v>2.3366908198549755E-2</v>
      </c>
      <c r="L68" s="5"/>
      <c r="M68" s="5">
        <v>0</v>
      </c>
      <c r="N68" s="5"/>
      <c r="O68" s="5">
        <v>81610235634</v>
      </c>
      <c r="P68" s="5"/>
      <c r="Q68" s="5">
        <v>0</v>
      </c>
      <c r="R68" s="5"/>
      <c r="S68" s="5">
        <f t="shared" si="1"/>
        <v>81610235634</v>
      </c>
      <c r="U68" s="7">
        <f t="shared" si="2"/>
        <v>1.5032001507191904E-2</v>
      </c>
    </row>
    <row r="69" spans="1:21">
      <c r="A69" s="4" t="s">
        <v>51</v>
      </c>
      <c r="C69" s="5">
        <v>0</v>
      </c>
      <c r="D69" s="5"/>
      <c r="E69" s="5">
        <v>-434758124</v>
      </c>
      <c r="F69" s="5"/>
      <c r="G69" s="5">
        <v>0</v>
      </c>
      <c r="H69" s="5"/>
      <c r="I69" s="5">
        <f t="shared" si="0"/>
        <v>-434758124</v>
      </c>
      <c r="J69" s="5"/>
      <c r="K69" s="7">
        <f>I69/$I$253</f>
        <v>-1.1168872404391587E-4</v>
      </c>
      <c r="L69" s="5"/>
      <c r="M69" s="5">
        <v>0</v>
      </c>
      <c r="N69" s="5"/>
      <c r="O69" s="5">
        <v>-44780086925</v>
      </c>
      <c r="P69" s="5"/>
      <c r="Q69" s="5">
        <v>0</v>
      </c>
      <c r="R69" s="5"/>
      <c r="S69" s="5">
        <f t="shared" si="1"/>
        <v>-44780086925</v>
      </c>
      <c r="U69" s="7">
        <f t="shared" si="2"/>
        <v>-8.2481606494510234E-3</v>
      </c>
    </row>
    <row r="70" spans="1:21">
      <c r="A70" s="4" t="s">
        <v>33</v>
      </c>
      <c r="C70" s="5">
        <v>0</v>
      </c>
      <c r="D70" s="5"/>
      <c r="E70" s="5">
        <v>27200588</v>
      </c>
      <c r="F70" s="5"/>
      <c r="G70" s="5">
        <v>0</v>
      </c>
      <c r="H70" s="5"/>
      <c r="I70" s="5">
        <f t="shared" si="0"/>
        <v>27200588</v>
      </c>
      <c r="J70" s="5"/>
      <c r="K70" s="7">
        <f>I70/$I$253</f>
        <v>6.9877911400782691E-6</v>
      </c>
      <c r="L70" s="5"/>
      <c r="M70" s="5">
        <v>0</v>
      </c>
      <c r="N70" s="5"/>
      <c r="O70" s="5">
        <v>-163203526</v>
      </c>
      <c r="P70" s="5"/>
      <c r="Q70" s="5">
        <v>0</v>
      </c>
      <c r="R70" s="5"/>
      <c r="S70" s="5">
        <f t="shared" si="1"/>
        <v>-163203526</v>
      </c>
      <c r="U70" s="7">
        <f t="shared" si="2"/>
        <v>-3.0060881821409215E-5</v>
      </c>
    </row>
    <row r="71" spans="1:21">
      <c r="A71" s="4" t="s">
        <v>79</v>
      </c>
      <c r="C71" s="5">
        <v>0</v>
      </c>
      <c r="D71" s="5"/>
      <c r="E71" s="5">
        <v>5869261981</v>
      </c>
      <c r="F71" s="5"/>
      <c r="G71" s="5">
        <v>0</v>
      </c>
      <c r="H71" s="5"/>
      <c r="I71" s="5">
        <f t="shared" si="0"/>
        <v>5869261981</v>
      </c>
      <c r="J71" s="5"/>
      <c r="K71" s="7">
        <f>I71/$I$253</f>
        <v>1.507804789721091E-3</v>
      </c>
      <c r="L71" s="5"/>
      <c r="M71" s="5">
        <v>0</v>
      </c>
      <c r="N71" s="5"/>
      <c r="O71" s="5">
        <v>7340147587</v>
      </c>
      <c r="P71" s="5"/>
      <c r="Q71" s="5">
        <v>0</v>
      </c>
      <c r="R71" s="5"/>
      <c r="S71" s="5">
        <f t="shared" si="1"/>
        <v>7340147587</v>
      </c>
      <c r="U71" s="7">
        <f t="shared" si="2"/>
        <v>1.3520008701558876E-3</v>
      </c>
    </row>
    <row r="72" spans="1:21">
      <c r="A72" s="4" t="s">
        <v>93</v>
      </c>
      <c r="C72" s="5">
        <v>0</v>
      </c>
      <c r="D72" s="5"/>
      <c r="E72" s="5">
        <v>5069655000</v>
      </c>
      <c r="F72" s="5"/>
      <c r="G72" s="5">
        <v>0</v>
      </c>
      <c r="H72" s="5"/>
      <c r="I72" s="5">
        <f t="shared" si="0"/>
        <v>5069655000</v>
      </c>
      <c r="J72" s="5"/>
      <c r="K72" s="7">
        <f>I72/$I$253</f>
        <v>1.3023869297330447E-3</v>
      </c>
      <c r="L72" s="5"/>
      <c r="M72" s="5">
        <v>0</v>
      </c>
      <c r="N72" s="5"/>
      <c r="O72" s="5">
        <v>998518800</v>
      </c>
      <c r="P72" s="5"/>
      <c r="Q72" s="5">
        <v>0</v>
      </c>
      <c r="R72" s="5"/>
      <c r="S72" s="5">
        <f t="shared" si="1"/>
        <v>998518800</v>
      </c>
      <c r="U72" s="7">
        <f t="shared" si="2"/>
        <v>1.8391977415521858E-4</v>
      </c>
    </row>
    <row r="73" spans="1:21">
      <c r="A73" s="4" t="s">
        <v>82</v>
      </c>
      <c r="C73" s="5">
        <v>0</v>
      </c>
      <c r="D73" s="5"/>
      <c r="E73" s="5">
        <v>9314813121</v>
      </c>
      <c r="F73" s="5"/>
      <c r="G73" s="5">
        <v>0</v>
      </c>
      <c r="H73" s="5"/>
      <c r="I73" s="5">
        <f t="shared" ref="I73:I136" si="3">C73+E73+G73</f>
        <v>9314813121</v>
      </c>
      <c r="J73" s="5"/>
      <c r="K73" s="7">
        <f t="shared" ref="K73:K136" si="4">I73/$I$253</f>
        <v>2.3929618212080051E-3</v>
      </c>
      <c r="L73" s="5"/>
      <c r="M73" s="5">
        <v>0</v>
      </c>
      <c r="N73" s="5"/>
      <c r="O73" s="5">
        <v>-113640720068</v>
      </c>
      <c r="P73" s="5"/>
      <c r="Q73" s="5">
        <v>0</v>
      </c>
      <c r="R73" s="5"/>
      <c r="S73" s="5">
        <f t="shared" ref="S73:S136" si="5">M73+O73+Q73</f>
        <v>-113640720068</v>
      </c>
      <c r="U73" s="7">
        <f t="shared" si="2"/>
        <v>-2.0931779721867005E-2</v>
      </c>
    </row>
    <row r="74" spans="1:21">
      <c r="A74" s="4" t="s">
        <v>41</v>
      </c>
      <c r="C74" s="5">
        <v>0</v>
      </c>
      <c r="D74" s="5"/>
      <c r="E74" s="5">
        <v>1577557350</v>
      </c>
      <c r="F74" s="5"/>
      <c r="G74" s="5">
        <v>0</v>
      </c>
      <c r="H74" s="5"/>
      <c r="I74" s="5">
        <f t="shared" si="3"/>
        <v>1577557350</v>
      </c>
      <c r="J74" s="5"/>
      <c r="K74" s="7">
        <f t="shared" si="4"/>
        <v>4.0527216813457682E-4</v>
      </c>
      <c r="L74" s="5"/>
      <c r="M74" s="5">
        <v>0</v>
      </c>
      <c r="N74" s="5"/>
      <c r="O74" s="5">
        <v>23526181350</v>
      </c>
      <c r="P74" s="5"/>
      <c r="Q74" s="5">
        <v>0</v>
      </c>
      <c r="R74" s="5"/>
      <c r="S74" s="5">
        <f t="shared" si="5"/>
        <v>23526181350</v>
      </c>
      <c r="U74" s="7">
        <f t="shared" ref="U74:U137" si="6">S74/S$253</f>
        <v>4.3333485164492799E-3</v>
      </c>
    </row>
    <row r="75" spans="1:21">
      <c r="A75" s="4" t="s">
        <v>40</v>
      </c>
      <c r="C75" s="5">
        <v>0</v>
      </c>
      <c r="D75" s="5"/>
      <c r="E75" s="5">
        <v>41337848031</v>
      </c>
      <c r="F75" s="5"/>
      <c r="G75" s="5">
        <v>0</v>
      </c>
      <c r="H75" s="5"/>
      <c r="I75" s="5">
        <f t="shared" si="3"/>
        <v>41337848031</v>
      </c>
      <c r="J75" s="5"/>
      <c r="K75" s="7">
        <f t="shared" si="4"/>
        <v>1.0619632495478544E-2</v>
      </c>
      <c r="L75" s="5"/>
      <c r="M75" s="5">
        <v>0</v>
      </c>
      <c r="N75" s="5"/>
      <c r="O75" s="5">
        <v>24829994527</v>
      </c>
      <c r="P75" s="5"/>
      <c r="Q75" s="5">
        <v>0</v>
      </c>
      <c r="R75" s="5"/>
      <c r="S75" s="5">
        <f t="shared" si="5"/>
        <v>24829994527</v>
      </c>
      <c r="U75" s="7">
        <f t="shared" si="6"/>
        <v>4.5735012557411572E-3</v>
      </c>
    </row>
    <row r="76" spans="1:21">
      <c r="A76" s="4" t="s">
        <v>28</v>
      </c>
      <c r="C76" s="5">
        <v>0</v>
      </c>
      <c r="D76" s="5"/>
      <c r="E76" s="5">
        <v>566381856</v>
      </c>
      <c r="F76" s="5"/>
      <c r="G76" s="5">
        <v>0</v>
      </c>
      <c r="H76" s="5"/>
      <c r="I76" s="5">
        <f t="shared" si="3"/>
        <v>566381856</v>
      </c>
      <c r="J76" s="5"/>
      <c r="K76" s="7">
        <f t="shared" si="4"/>
        <v>1.4550266763563663E-4</v>
      </c>
      <c r="L76" s="5"/>
      <c r="M76" s="5">
        <v>0</v>
      </c>
      <c r="N76" s="5"/>
      <c r="O76" s="5">
        <v>643377771</v>
      </c>
      <c r="P76" s="5"/>
      <c r="Q76" s="5">
        <v>0</v>
      </c>
      <c r="R76" s="5"/>
      <c r="S76" s="5">
        <f t="shared" si="5"/>
        <v>643377771</v>
      </c>
      <c r="U76" s="7">
        <f t="shared" si="6"/>
        <v>1.1850542457368649E-4</v>
      </c>
    </row>
    <row r="77" spans="1:21">
      <c r="A77" s="4" t="s">
        <v>39</v>
      </c>
      <c r="C77" s="5">
        <v>0</v>
      </c>
      <c r="D77" s="5"/>
      <c r="E77" s="5">
        <v>48192356905</v>
      </c>
      <c r="F77" s="5"/>
      <c r="G77" s="5">
        <v>0</v>
      </c>
      <c r="H77" s="5"/>
      <c r="I77" s="5">
        <f t="shared" si="3"/>
        <v>48192356905</v>
      </c>
      <c r="J77" s="5"/>
      <c r="K77" s="7">
        <f t="shared" si="4"/>
        <v>1.2380545766152143E-2</v>
      </c>
      <c r="L77" s="5"/>
      <c r="M77" s="5">
        <v>0</v>
      </c>
      <c r="N77" s="5"/>
      <c r="O77" s="5">
        <v>-42780380994</v>
      </c>
      <c r="P77" s="5"/>
      <c r="Q77" s="5">
        <v>0</v>
      </c>
      <c r="R77" s="5"/>
      <c r="S77" s="5">
        <f t="shared" si="5"/>
        <v>-42780380994</v>
      </c>
      <c r="U77" s="7">
        <f t="shared" si="6"/>
        <v>-7.879829614315409E-3</v>
      </c>
    </row>
    <row r="78" spans="1:21">
      <c r="A78" s="4" t="s">
        <v>38</v>
      </c>
      <c r="C78" s="5">
        <v>0</v>
      </c>
      <c r="D78" s="5"/>
      <c r="E78" s="5">
        <v>159434685450</v>
      </c>
      <c r="F78" s="5"/>
      <c r="G78" s="5">
        <v>0</v>
      </c>
      <c r="H78" s="5"/>
      <c r="I78" s="5">
        <f t="shared" si="3"/>
        <v>159434685450</v>
      </c>
      <c r="J78" s="5"/>
      <c r="K78" s="7">
        <f t="shared" si="4"/>
        <v>4.0958536720186921E-2</v>
      </c>
      <c r="L78" s="5"/>
      <c r="M78" s="5">
        <v>0</v>
      </c>
      <c r="N78" s="5"/>
      <c r="O78" s="5">
        <v>103295711700</v>
      </c>
      <c r="P78" s="5"/>
      <c r="Q78" s="5">
        <v>0</v>
      </c>
      <c r="R78" s="5"/>
      <c r="S78" s="5">
        <f t="shared" si="5"/>
        <v>103295711700</v>
      </c>
      <c r="U78" s="7">
        <f t="shared" si="6"/>
        <v>1.9026305731115498E-2</v>
      </c>
    </row>
    <row r="79" spans="1:21">
      <c r="A79" s="4" t="s">
        <v>98</v>
      </c>
      <c r="C79" s="5">
        <v>0</v>
      </c>
      <c r="D79" s="5"/>
      <c r="E79" s="5">
        <v>22269240195</v>
      </c>
      <c r="F79" s="5"/>
      <c r="G79" s="5">
        <v>0</v>
      </c>
      <c r="H79" s="5"/>
      <c r="I79" s="5">
        <f t="shared" si="3"/>
        <v>22269240195</v>
      </c>
      <c r="J79" s="5"/>
      <c r="K79" s="7">
        <f t="shared" si="4"/>
        <v>5.7209351257735998E-3</v>
      </c>
      <c r="L79" s="5"/>
      <c r="M79" s="5">
        <v>0</v>
      </c>
      <c r="N79" s="5"/>
      <c r="O79" s="5">
        <v>38805804697</v>
      </c>
      <c r="P79" s="5"/>
      <c r="Q79" s="5">
        <v>0</v>
      </c>
      <c r="R79" s="5"/>
      <c r="S79" s="5">
        <f t="shared" si="5"/>
        <v>38805804697</v>
      </c>
      <c r="U79" s="7">
        <f t="shared" si="6"/>
        <v>7.1477420713398293E-3</v>
      </c>
    </row>
    <row r="80" spans="1:21">
      <c r="A80" s="4" t="s">
        <v>89</v>
      </c>
      <c r="C80" s="5">
        <v>0</v>
      </c>
      <c r="D80" s="5"/>
      <c r="E80" s="5">
        <v>58811363257</v>
      </c>
      <c r="F80" s="5"/>
      <c r="G80" s="5">
        <v>0</v>
      </c>
      <c r="H80" s="5"/>
      <c r="I80" s="5">
        <f t="shared" si="3"/>
        <v>58811363257</v>
      </c>
      <c r="J80" s="5"/>
      <c r="K80" s="7">
        <f t="shared" si="4"/>
        <v>1.5108552914488071E-2</v>
      </c>
      <c r="L80" s="5"/>
      <c r="M80" s="5">
        <v>0</v>
      </c>
      <c r="N80" s="5"/>
      <c r="O80" s="5">
        <v>46820696962</v>
      </c>
      <c r="P80" s="5"/>
      <c r="Q80" s="5">
        <v>0</v>
      </c>
      <c r="R80" s="5"/>
      <c r="S80" s="5">
        <f t="shared" si="5"/>
        <v>46820696962</v>
      </c>
      <c r="U80" s="7">
        <f t="shared" si="6"/>
        <v>8.6240259182310524E-3</v>
      </c>
    </row>
    <row r="81" spans="1:21">
      <c r="A81" s="4" t="s">
        <v>68</v>
      </c>
      <c r="C81" s="5">
        <v>0</v>
      </c>
      <c r="D81" s="5"/>
      <c r="E81" s="5">
        <v>39744103303</v>
      </c>
      <c r="F81" s="5"/>
      <c r="G81" s="5">
        <v>0</v>
      </c>
      <c r="H81" s="5"/>
      <c r="I81" s="5">
        <f t="shared" si="3"/>
        <v>39744103303</v>
      </c>
      <c r="J81" s="5"/>
      <c r="K81" s="7">
        <f t="shared" si="4"/>
        <v>1.0210201813690898E-2</v>
      </c>
      <c r="L81" s="5"/>
      <c r="M81" s="5">
        <v>0</v>
      </c>
      <c r="N81" s="5"/>
      <c r="O81" s="5">
        <v>-35271974971</v>
      </c>
      <c r="P81" s="5"/>
      <c r="Q81" s="5">
        <v>0</v>
      </c>
      <c r="R81" s="5"/>
      <c r="S81" s="5">
        <f t="shared" si="5"/>
        <v>-35271974971</v>
      </c>
      <c r="U81" s="7">
        <f t="shared" si="6"/>
        <v>-6.49683678532126E-3</v>
      </c>
    </row>
    <row r="82" spans="1:21">
      <c r="A82" s="4" t="s">
        <v>106</v>
      </c>
      <c r="C82" s="5">
        <v>0</v>
      </c>
      <c r="D82" s="5"/>
      <c r="E82" s="5">
        <v>4321267072</v>
      </c>
      <c r="F82" s="5"/>
      <c r="G82" s="5">
        <v>0</v>
      </c>
      <c r="H82" s="5"/>
      <c r="I82" s="5">
        <f t="shared" si="3"/>
        <v>4321267072</v>
      </c>
      <c r="J82" s="5"/>
      <c r="K82" s="7">
        <f t="shared" si="4"/>
        <v>1.1101271692962507E-3</v>
      </c>
      <c r="L82" s="5"/>
      <c r="M82" s="5">
        <v>0</v>
      </c>
      <c r="N82" s="5"/>
      <c r="O82" s="5">
        <v>8088740693</v>
      </c>
      <c r="P82" s="5"/>
      <c r="Q82" s="5">
        <v>0</v>
      </c>
      <c r="R82" s="5"/>
      <c r="S82" s="5">
        <f t="shared" si="5"/>
        <v>8088740693</v>
      </c>
      <c r="U82" s="7">
        <f t="shared" si="6"/>
        <v>1.4898861808677877E-3</v>
      </c>
    </row>
    <row r="83" spans="1:21">
      <c r="A83" s="4" t="s">
        <v>83</v>
      </c>
      <c r="C83" s="5">
        <v>0</v>
      </c>
      <c r="D83" s="5"/>
      <c r="E83" s="5">
        <v>-5005845392</v>
      </c>
      <c r="F83" s="5"/>
      <c r="G83" s="5">
        <v>0</v>
      </c>
      <c r="H83" s="5"/>
      <c r="I83" s="5">
        <f t="shared" si="3"/>
        <v>-5005845392</v>
      </c>
      <c r="J83" s="5"/>
      <c r="K83" s="7">
        <f t="shared" si="4"/>
        <v>-1.2859943350790515E-3</v>
      </c>
      <c r="L83" s="5"/>
      <c r="M83" s="5">
        <v>0</v>
      </c>
      <c r="N83" s="5"/>
      <c r="O83" s="5">
        <v>-6748273119</v>
      </c>
      <c r="P83" s="5"/>
      <c r="Q83" s="5">
        <v>0</v>
      </c>
      <c r="R83" s="5"/>
      <c r="S83" s="5">
        <f t="shared" si="5"/>
        <v>-6748273119</v>
      </c>
      <c r="U83" s="7">
        <f t="shared" si="6"/>
        <v>-1.242981972882446E-3</v>
      </c>
    </row>
    <row r="84" spans="1:21">
      <c r="A84" s="4" t="s">
        <v>104</v>
      </c>
      <c r="C84" s="5">
        <v>0</v>
      </c>
      <c r="D84" s="5"/>
      <c r="E84" s="5">
        <v>11421215806</v>
      </c>
      <c r="F84" s="5"/>
      <c r="G84" s="5">
        <v>0</v>
      </c>
      <c r="H84" s="5"/>
      <c r="I84" s="5">
        <f t="shared" si="3"/>
        <v>11421215806</v>
      </c>
      <c r="J84" s="5"/>
      <c r="K84" s="7">
        <f t="shared" si="4"/>
        <v>2.9340935798185205E-3</v>
      </c>
      <c r="L84" s="5"/>
      <c r="M84" s="5">
        <v>0</v>
      </c>
      <c r="N84" s="5"/>
      <c r="O84" s="5">
        <v>-32305724708</v>
      </c>
      <c r="P84" s="5"/>
      <c r="Q84" s="5">
        <v>0</v>
      </c>
      <c r="R84" s="5"/>
      <c r="S84" s="5">
        <f t="shared" si="5"/>
        <v>-32305724708</v>
      </c>
      <c r="U84" s="7">
        <f t="shared" si="6"/>
        <v>-5.9504754364324685E-3</v>
      </c>
    </row>
    <row r="85" spans="1:21">
      <c r="A85" s="4" t="s">
        <v>53</v>
      </c>
      <c r="C85" s="5">
        <v>0</v>
      </c>
      <c r="D85" s="5"/>
      <c r="E85" s="5">
        <v>24314155640</v>
      </c>
      <c r="F85" s="5"/>
      <c r="G85" s="5">
        <v>0</v>
      </c>
      <c r="H85" s="5"/>
      <c r="I85" s="5">
        <f t="shared" si="3"/>
        <v>24314155640</v>
      </c>
      <c r="J85" s="5"/>
      <c r="K85" s="7">
        <f t="shared" si="4"/>
        <v>6.2462709026612244E-3</v>
      </c>
      <c r="L85" s="5"/>
      <c r="M85" s="5">
        <v>0</v>
      </c>
      <c r="N85" s="5"/>
      <c r="O85" s="5">
        <v>-19726579103</v>
      </c>
      <c r="P85" s="5"/>
      <c r="Q85" s="5">
        <v>0</v>
      </c>
      <c r="R85" s="5"/>
      <c r="S85" s="5">
        <f t="shared" si="5"/>
        <v>-19726579103</v>
      </c>
      <c r="U85" s="7">
        <f t="shared" si="6"/>
        <v>-3.6334898987167939E-3</v>
      </c>
    </row>
    <row r="86" spans="1:21">
      <c r="A86" s="4" t="s">
        <v>94</v>
      </c>
      <c r="C86" s="5">
        <v>0</v>
      </c>
      <c r="D86" s="5"/>
      <c r="E86" s="5">
        <v>35900698319</v>
      </c>
      <c r="F86" s="5"/>
      <c r="G86" s="5">
        <v>0</v>
      </c>
      <c r="H86" s="5"/>
      <c r="I86" s="5">
        <f t="shared" si="3"/>
        <v>35900698319</v>
      </c>
      <c r="J86" s="5"/>
      <c r="K86" s="7">
        <f t="shared" si="4"/>
        <v>9.2228367135346861E-3</v>
      </c>
      <c r="L86" s="5"/>
      <c r="M86" s="5">
        <v>0</v>
      </c>
      <c r="N86" s="5"/>
      <c r="O86" s="5">
        <v>14878040310</v>
      </c>
      <c r="P86" s="5"/>
      <c r="Q86" s="5">
        <v>0</v>
      </c>
      <c r="R86" s="5"/>
      <c r="S86" s="5">
        <f t="shared" si="5"/>
        <v>14878040310</v>
      </c>
      <c r="U86" s="7">
        <f t="shared" si="6"/>
        <v>2.7404249310953766E-3</v>
      </c>
    </row>
    <row r="87" spans="1:21">
      <c r="A87" s="4" t="s">
        <v>61</v>
      </c>
      <c r="C87" s="5">
        <v>0</v>
      </c>
      <c r="D87" s="5"/>
      <c r="E87" s="5">
        <v>23960413086</v>
      </c>
      <c r="F87" s="5"/>
      <c r="G87" s="5">
        <v>0</v>
      </c>
      <c r="H87" s="5"/>
      <c r="I87" s="5">
        <f t="shared" si="3"/>
        <v>23960413086</v>
      </c>
      <c r="J87" s="5"/>
      <c r="K87" s="7">
        <f t="shared" si="4"/>
        <v>6.1553949596591887E-3</v>
      </c>
      <c r="L87" s="5"/>
      <c r="M87" s="5">
        <v>0</v>
      </c>
      <c r="N87" s="5"/>
      <c r="O87" s="5">
        <v>35804234640</v>
      </c>
      <c r="P87" s="5"/>
      <c r="Q87" s="5">
        <v>0</v>
      </c>
      <c r="R87" s="5"/>
      <c r="S87" s="5">
        <f t="shared" si="5"/>
        <v>35804234640</v>
      </c>
      <c r="U87" s="7">
        <f t="shared" si="6"/>
        <v>6.5948750777544236E-3</v>
      </c>
    </row>
    <row r="88" spans="1:21">
      <c r="A88" s="4" t="s">
        <v>107</v>
      </c>
      <c r="C88" s="5">
        <v>0</v>
      </c>
      <c r="D88" s="5"/>
      <c r="E88" s="5">
        <v>-209273169781</v>
      </c>
      <c r="F88" s="5"/>
      <c r="G88" s="5">
        <v>0</v>
      </c>
      <c r="H88" s="5"/>
      <c r="I88" s="5">
        <f t="shared" si="3"/>
        <v>-209273169781</v>
      </c>
      <c r="J88" s="5"/>
      <c r="K88" s="7">
        <f t="shared" si="4"/>
        <v>-5.3761970206370802E-2</v>
      </c>
      <c r="L88" s="5"/>
      <c r="M88" s="5">
        <v>0</v>
      </c>
      <c r="N88" s="5"/>
      <c r="O88" s="5">
        <v>-209273169781</v>
      </c>
      <c r="P88" s="5"/>
      <c r="Q88" s="5">
        <v>0</v>
      </c>
      <c r="R88" s="5"/>
      <c r="S88" s="5">
        <f t="shared" si="5"/>
        <v>-209273169781</v>
      </c>
      <c r="U88" s="7">
        <f t="shared" si="6"/>
        <v>-3.8546569301317342E-2</v>
      </c>
    </row>
    <row r="89" spans="1:21">
      <c r="A89" s="4" t="s">
        <v>55</v>
      </c>
      <c r="C89" s="5">
        <v>0</v>
      </c>
      <c r="D89" s="5"/>
      <c r="E89" s="5">
        <v>22100166724</v>
      </c>
      <c r="F89" s="5"/>
      <c r="G89" s="5">
        <v>0</v>
      </c>
      <c r="H89" s="5"/>
      <c r="I89" s="5">
        <f t="shared" si="3"/>
        <v>22100166724</v>
      </c>
      <c r="J89" s="5"/>
      <c r="K89" s="7">
        <f t="shared" si="4"/>
        <v>5.677500399190627E-3</v>
      </c>
      <c r="L89" s="5"/>
      <c r="M89" s="5">
        <v>0</v>
      </c>
      <c r="N89" s="5"/>
      <c r="O89" s="5">
        <v>52549285321</v>
      </c>
      <c r="P89" s="5"/>
      <c r="Q89" s="5">
        <v>0</v>
      </c>
      <c r="R89" s="5"/>
      <c r="S89" s="5">
        <f t="shared" si="5"/>
        <v>52549285321</v>
      </c>
      <c r="U89" s="7">
        <f t="shared" si="6"/>
        <v>9.6791895037494167E-3</v>
      </c>
    </row>
    <row r="90" spans="1:21">
      <c r="A90" s="4" t="s">
        <v>16</v>
      </c>
      <c r="C90" s="5">
        <v>0</v>
      </c>
      <c r="D90" s="5"/>
      <c r="E90" s="5">
        <v>7763397854</v>
      </c>
      <c r="F90" s="5"/>
      <c r="G90" s="5">
        <v>0</v>
      </c>
      <c r="H90" s="5"/>
      <c r="I90" s="5">
        <f t="shared" si="3"/>
        <v>7763397854</v>
      </c>
      <c r="J90" s="5"/>
      <c r="K90" s="7">
        <f t="shared" si="4"/>
        <v>1.9944055158323728E-3</v>
      </c>
      <c r="L90" s="5"/>
      <c r="M90" s="5">
        <v>0</v>
      </c>
      <c r="N90" s="5"/>
      <c r="O90" s="5">
        <v>-6552919505</v>
      </c>
      <c r="P90" s="5"/>
      <c r="Q90" s="5">
        <v>0</v>
      </c>
      <c r="R90" s="5"/>
      <c r="S90" s="5">
        <f t="shared" si="5"/>
        <v>-6552919505</v>
      </c>
      <c r="U90" s="7">
        <f t="shared" si="6"/>
        <v>-1.2069992827545427E-3</v>
      </c>
    </row>
    <row r="91" spans="1:21">
      <c r="A91" s="4" t="s">
        <v>73</v>
      </c>
      <c r="C91" s="5">
        <v>0</v>
      </c>
      <c r="D91" s="5"/>
      <c r="E91" s="5">
        <v>498370051994</v>
      </c>
      <c r="F91" s="5"/>
      <c r="G91" s="5">
        <v>0</v>
      </c>
      <c r="H91" s="5"/>
      <c r="I91" s="5">
        <f t="shared" si="3"/>
        <v>498370051994</v>
      </c>
      <c r="J91" s="5"/>
      <c r="K91" s="7">
        <f t="shared" si="4"/>
        <v>0.12803053499446482</v>
      </c>
      <c r="L91" s="5"/>
      <c r="M91" s="5">
        <v>0</v>
      </c>
      <c r="N91" s="5"/>
      <c r="O91" s="5">
        <v>1019788562775</v>
      </c>
      <c r="P91" s="5"/>
      <c r="Q91" s="5">
        <v>0</v>
      </c>
      <c r="R91" s="5"/>
      <c r="S91" s="5">
        <f t="shared" si="5"/>
        <v>1019788562775</v>
      </c>
      <c r="U91" s="7">
        <f t="shared" si="6"/>
        <v>0.18783750706712077</v>
      </c>
    </row>
    <row r="92" spans="1:21">
      <c r="A92" s="4" t="s">
        <v>64</v>
      </c>
      <c r="C92" s="5">
        <v>0</v>
      </c>
      <c r="D92" s="5"/>
      <c r="E92" s="5">
        <v>128281426644</v>
      </c>
      <c r="F92" s="5"/>
      <c r="G92" s="5">
        <v>0</v>
      </c>
      <c r="H92" s="5"/>
      <c r="I92" s="5">
        <f t="shared" si="3"/>
        <v>128281426644</v>
      </c>
      <c r="J92" s="5"/>
      <c r="K92" s="7">
        <f t="shared" si="4"/>
        <v>3.2955310250629276E-2</v>
      </c>
      <c r="L92" s="5"/>
      <c r="M92" s="5">
        <v>0</v>
      </c>
      <c r="N92" s="5"/>
      <c r="O92" s="5">
        <v>173154613616</v>
      </c>
      <c r="P92" s="5"/>
      <c r="Q92" s="5">
        <v>0</v>
      </c>
      <c r="R92" s="5"/>
      <c r="S92" s="5">
        <f t="shared" si="5"/>
        <v>173154613616</v>
      </c>
      <c r="U92" s="7">
        <f t="shared" si="6"/>
        <v>3.1893798524563442E-2</v>
      </c>
    </row>
    <row r="93" spans="1:21">
      <c r="A93" s="4" t="s">
        <v>97</v>
      </c>
      <c r="C93" s="5">
        <v>0</v>
      </c>
      <c r="D93" s="5"/>
      <c r="E93" s="5">
        <v>258138930680</v>
      </c>
      <c r="F93" s="5"/>
      <c r="G93" s="5">
        <v>0</v>
      </c>
      <c r="H93" s="5"/>
      <c r="I93" s="5">
        <f t="shared" si="3"/>
        <v>258138930680</v>
      </c>
      <c r="J93" s="5"/>
      <c r="K93" s="7">
        <f t="shared" si="4"/>
        <v>6.6315512470354776E-2</v>
      </c>
      <c r="L93" s="5"/>
      <c r="M93" s="5">
        <v>0</v>
      </c>
      <c r="N93" s="5"/>
      <c r="O93" s="5">
        <v>45866065340</v>
      </c>
      <c r="P93" s="5"/>
      <c r="Q93" s="5">
        <v>0</v>
      </c>
      <c r="R93" s="5"/>
      <c r="S93" s="5">
        <f t="shared" si="5"/>
        <v>45866065340</v>
      </c>
      <c r="U93" s="7">
        <f t="shared" si="6"/>
        <v>8.4481898375086163E-3</v>
      </c>
    </row>
    <row r="94" spans="1:21">
      <c r="A94" s="4" t="s">
        <v>48</v>
      </c>
      <c r="C94" s="5">
        <v>0</v>
      </c>
      <c r="D94" s="5"/>
      <c r="E94" s="5">
        <v>15371042467</v>
      </c>
      <c r="F94" s="5"/>
      <c r="G94" s="5">
        <v>0</v>
      </c>
      <c r="H94" s="5"/>
      <c r="I94" s="5">
        <f t="shared" si="3"/>
        <v>15371042467</v>
      </c>
      <c r="J94" s="5"/>
      <c r="K94" s="7">
        <f t="shared" si="4"/>
        <v>3.9487982526212086E-3</v>
      </c>
      <c r="L94" s="5"/>
      <c r="M94" s="5">
        <v>0</v>
      </c>
      <c r="N94" s="5"/>
      <c r="O94" s="5">
        <v>48442073229</v>
      </c>
      <c r="P94" s="5"/>
      <c r="Q94" s="5">
        <v>0</v>
      </c>
      <c r="R94" s="5"/>
      <c r="S94" s="5">
        <f t="shared" si="5"/>
        <v>48442073229</v>
      </c>
      <c r="U94" s="7">
        <f t="shared" si="6"/>
        <v>8.9226714288085911E-3</v>
      </c>
    </row>
    <row r="95" spans="1:21">
      <c r="A95" s="4" t="s">
        <v>80</v>
      </c>
      <c r="C95" s="5">
        <v>0</v>
      </c>
      <c r="D95" s="5"/>
      <c r="E95" s="5">
        <v>68036145448</v>
      </c>
      <c r="F95" s="5"/>
      <c r="G95" s="5">
        <v>0</v>
      </c>
      <c r="H95" s="5"/>
      <c r="I95" s="5">
        <f t="shared" si="3"/>
        <v>68036145448</v>
      </c>
      <c r="J95" s="5"/>
      <c r="K95" s="7">
        <f t="shared" si="4"/>
        <v>1.7478385921900323E-2</v>
      </c>
      <c r="L95" s="5"/>
      <c r="M95" s="5">
        <v>0</v>
      </c>
      <c r="N95" s="5"/>
      <c r="O95" s="5">
        <v>31521470104</v>
      </c>
      <c r="P95" s="5"/>
      <c r="Q95" s="5">
        <v>0</v>
      </c>
      <c r="R95" s="5"/>
      <c r="S95" s="5">
        <f t="shared" si="5"/>
        <v>31521470104</v>
      </c>
      <c r="U95" s="7">
        <f t="shared" si="6"/>
        <v>5.8060215416756841E-3</v>
      </c>
    </row>
    <row r="96" spans="1:21">
      <c r="A96" s="4" t="s">
        <v>76</v>
      </c>
      <c r="C96" s="5">
        <v>0</v>
      </c>
      <c r="D96" s="5"/>
      <c r="E96" s="5">
        <v>7233329628</v>
      </c>
      <c r="F96" s="5"/>
      <c r="G96" s="5">
        <v>0</v>
      </c>
      <c r="H96" s="5"/>
      <c r="I96" s="5">
        <f t="shared" si="3"/>
        <v>7233329628</v>
      </c>
      <c r="J96" s="5"/>
      <c r="K96" s="7">
        <f t="shared" si="4"/>
        <v>1.8582317664531385E-3</v>
      </c>
      <c r="L96" s="5"/>
      <c r="M96" s="5">
        <v>0</v>
      </c>
      <c r="N96" s="5"/>
      <c r="O96" s="5">
        <v>2598380546</v>
      </c>
      <c r="P96" s="5"/>
      <c r="Q96" s="5">
        <v>0</v>
      </c>
      <c r="R96" s="5"/>
      <c r="S96" s="5">
        <f t="shared" si="5"/>
        <v>2598380546</v>
      </c>
      <c r="U96" s="7">
        <f t="shared" si="6"/>
        <v>4.7860246916696364E-4</v>
      </c>
    </row>
    <row r="97" spans="1:21">
      <c r="A97" s="4" t="s">
        <v>54</v>
      </c>
      <c r="C97" s="5">
        <v>0</v>
      </c>
      <c r="D97" s="5"/>
      <c r="E97" s="5">
        <v>24604057598</v>
      </c>
      <c r="F97" s="5"/>
      <c r="G97" s="5">
        <v>0</v>
      </c>
      <c r="H97" s="5"/>
      <c r="I97" s="5">
        <f t="shared" si="3"/>
        <v>24604057598</v>
      </c>
      <c r="J97" s="5"/>
      <c r="K97" s="7">
        <f t="shared" si="4"/>
        <v>6.3207462902375427E-3</v>
      </c>
      <c r="L97" s="5"/>
      <c r="M97" s="5">
        <v>0</v>
      </c>
      <c r="N97" s="5"/>
      <c r="O97" s="5">
        <v>6531314686</v>
      </c>
      <c r="P97" s="5"/>
      <c r="Q97" s="5">
        <v>0</v>
      </c>
      <c r="R97" s="5"/>
      <c r="S97" s="5">
        <f t="shared" si="5"/>
        <v>6531314686</v>
      </c>
      <c r="U97" s="7">
        <f t="shared" si="6"/>
        <v>1.203019834965333E-3</v>
      </c>
    </row>
    <row r="98" spans="1:21">
      <c r="A98" s="4" t="s">
        <v>219</v>
      </c>
      <c r="C98" s="5">
        <v>0</v>
      </c>
      <c r="D98" s="5"/>
      <c r="E98" s="5">
        <v>-2457561562</v>
      </c>
      <c r="F98" s="5"/>
      <c r="G98" s="5">
        <v>0</v>
      </c>
      <c r="H98" s="5"/>
      <c r="I98" s="5">
        <f t="shared" si="3"/>
        <v>-2457561562</v>
      </c>
      <c r="J98" s="5"/>
      <c r="K98" s="7">
        <f t="shared" si="4"/>
        <v>-6.3134395878282161E-4</v>
      </c>
      <c r="L98" s="5"/>
      <c r="M98" s="5">
        <v>0</v>
      </c>
      <c r="N98" s="5"/>
      <c r="O98" s="5">
        <v>-4315027134</v>
      </c>
      <c r="P98" s="5"/>
      <c r="Q98" s="5">
        <v>0</v>
      </c>
      <c r="R98" s="5"/>
      <c r="S98" s="5">
        <f t="shared" si="5"/>
        <v>-4315027134</v>
      </c>
      <c r="U98" s="7">
        <f t="shared" si="6"/>
        <v>-7.9479606789468571E-4</v>
      </c>
    </row>
    <row r="99" spans="1:21">
      <c r="A99" s="4" t="s">
        <v>220</v>
      </c>
      <c r="C99" s="5">
        <v>0</v>
      </c>
      <c r="D99" s="5"/>
      <c r="E99" s="5">
        <v>-3075203655</v>
      </c>
      <c r="F99" s="5"/>
      <c r="G99" s="5">
        <v>0</v>
      </c>
      <c r="H99" s="5"/>
      <c r="I99" s="5">
        <f t="shared" si="3"/>
        <v>-3075203655</v>
      </c>
      <c r="J99" s="5"/>
      <c r="K99" s="7">
        <f t="shared" si="4"/>
        <v>-7.9001530607887267E-4</v>
      </c>
      <c r="L99" s="5"/>
      <c r="M99" s="5">
        <v>0</v>
      </c>
      <c r="N99" s="5"/>
      <c r="O99" s="5">
        <v>-5509057011</v>
      </c>
      <c r="P99" s="5"/>
      <c r="Q99" s="5">
        <v>0</v>
      </c>
      <c r="R99" s="5"/>
      <c r="S99" s="5">
        <f t="shared" si="5"/>
        <v>-5509057011</v>
      </c>
      <c r="U99" s="7">
        <f t="shared" si="6"/>
        <v>-1.0147275356972183E-3</v>
      </c>
    </row>
    <row r="100" spans="1:21">
      <c r="A100" s="4" t="s">
        <v>221</v>
      </c>
      <c r="C100" s="5">
        <v>0</v>
      </c>
      <c r="D100" s="5"/>
      <c r="E100" s="5">
        <v>-4014103102</v>
      </c>
      <c r="F100" s="5"/>
      <c r="G100" s="5">
        <v>0</v>
      </c>
      <c r="H100" s="5"/>
      <c r="I100" s="5">
        <f t="shared" si="3"/>
        <v>-4014103102</v>
      </c>
      <c r="J100" s="5"/>
      <c r="K100" s="7">
        <f t="shared" si="4"/>
        <v>-1.0312171961692996E-3</v>
      </c>
      <c r="L100" s="5"/>
      <c r="M100" s="5">
        <v>0</v>
      </c>
      <c r="N100" s="5"/>
      <c r="O100" s="5">
        <v>-6044633590</v>
      </c>
      <c r="P100" s="5"/>
      <c r="Q100" s="5">
        <v>0</v>
      </c>
      <c r="R100" s="5"/>
      <c r="S100" s="5">
        <f t="shared" si="5"/>
        <v>-6044633590</v>
      </c>
      <c r="U100" s="7">
        <f t="shared" si="6"/>
        <v>-1.1133767784080261E-3</v>
      </c>
    </row>
    <row r="101" spans="1:21">
      <c r="A101" s="4" t="s">
        <v>222</v>
      </c>
      <c r="C101" s="5">
        <v>0</v>
      </c>
      <c r="D101" s="5"/>
      <c r="E101" s="5">
        <v>-313487256</v>
      </c>
      <c r="F101" s="5"/>
      <c r="G101" s="5">
        <v>0</v>
      </c>
      <c r="H101" s="5"/>
      <c r="I101" s="5">
        <f t="shared" si="3"/>
        <v>-313487256</v>
      </c>
      <c r="J101" s="5"/>
      <c r="K101" s="7">
        <f t="shared" si="4"/>
        <v>-8.0534416020868672E-5</v>
      </c>
      <c r="L101" s="5"/>
      <c r="M101" s="5">
        <v>0</v>
      </c>
      <c r="N101" s="5"/>
      <c r="O101" s="5">
        <v>-14564249</v>
      </c>
      <c r="P101" s="5"/>
      <c r="Q101" s="5">
        <v>0</v>
      </c>
      <c r="R101" s="5"/>
      <c r="S101" s="5">
        <f t="shared" si="5"/>
        <v>-14564249</v>
      </c>
      <c r="U101" s="7">
        <f t="shared" si="6"/>
        <v>-2.6826268937754282E-6</v>
      </c>
    </row>
    <row r="102" spans="1:21">
      <c r="A102" s="4" t="s">
        <v>223</v>
      </c>
      <c r="C102" s="5">
        <v>0</v>
      </c>
      <c r="D102" s="5"/>
      <c r="E102" s="5">
        <v>-325956044</v>
      </c>
      <c r="F102" s="5"/>
      <c r="G102" s="5">
        <v>0</v>
      </c>
      <c r="H102" s="5"/>
      <c r="I102" s="5">
        <f t="shared" si="3"/>
        <v>-325956044</v>
      </c>
      <c r="J102" s="5"/>
      <c r="K102" s="7">
        <f t="shared" si="4"/>
        <v>-8.3737629360003635E-5</v>
      </c>
      <c r="L102" s="5"/>
      <c r="M102" s="5">
        <v>0</v>
      </c>
      <c r="N102" s="5"/>
      <c r="O102" s="5">
        <v>-19509730</v>
      </c>
      <c r="P102" s="5"/>
      <c r="Q102" s="5">
        <v>0</v>
      </c>
      <c r="R102" s="5"/>
      <c r="S102" s="5">
        <f t="shared" si="5"/>
        <v>-19509730</v>
      </c>
      <c r="U102" s="7">
        <f t="shared" si="6"/>
        <v>-3.5935478985766646E-6</v>
      </c>
    </row>
    <row r="103" spans="1:21">
      <c r="A103" s="4" t="s">
        <v>224</v>
      </c>
      <c r="C103" s="5">
        <v>0</v>
      </c>
      <c r="D103" s="5"/>
      <c r="E103" s="5">
        <v>-272383843</v>
      </c>
      <c r="F103" s="5"/>
      <c r="G103" s="5">
        <v>0</v>
      </c>
      <c r="H103" s="5"/>
      <c r="I103" s="5">
        <f t="shared" si="3"/>
        <v>-272383843</v>
      </c>
      <c r="J103" s="5"/>
      <c r="K103" s="7">
        <f t="shared" si="4"/>
        <v>-6.9975009540818392E-5</v>
      </c>
      <c r="L103" s="5"/>
      <c r="M103" s="5">
        <v>0</v>
      </c>
      <c r="N103" s="5"/>
      <c r="O103" s="5">
        <v>-305168021</v>
      </c>
      <c r="P103" s="5"/>
      <c r="Q103" s="5">
        <v>0</v>
      </c>
      <c r="R103" s="5"/>
      <c r="S103" s="5">
        <f t="shared" si="5"/>
        <v>-305168021</v>
      </c>
      <c r="U103" s="7">
        <f t="shared" si="6"/>
        <v>-5.6209691296463321E-5</v>
      </c>
    </row>
    <row r="104" spans="1:21">
      <c r="A104" s="4" t="s">
        <v>225</v>
      </c>
      <c r="C104" s="5">
        <v>0</v>
      </c>
      <c r="D104" s="5"/>
      <c r="E104" s="5">
        <v>-219642428</v>
      </c>
      <c r="F104" s="5"/>
      <c r="G104" s="5">
        <v>0</v>
      </c>
      <c r="H104" s="5"/>
      <c r="I104" s="5">
        <f t="shared" si="3"/>
        <v>-219642428</v>
      </c>
      <c r="J104" s="5"/>
      <c r="K104" s="7">
        <f t="shared" si="4"/>
        <v>-5.6425817425846788E-5</v>
      </c>
      <c r="L104" s="5"/>
      <c r="M104" s="5">
        <v>0</v>
      </c>
      <c r="N104" s="5"/>
      <c r="O104" s="5">
        <v>-240580649</v>
      </c>
      <c r="P104" s="5"/>
      <c r="Q104" s="5">
        <v>0</v>
      </c>
      <c r="R104" s="5"/>
      <c r="S104" s="5">
        <f t="shared" si="5"/>
        <v>-240580649</v>
      </c>
      <c r="U104" s="7">
        <f t="shared" si="6"/>
        <v>-4.4313175305458356E-5</v>
      </c>
    </row>
    <row r="105" spans="1:21">
      <c r="A105" s="4" t="s">
        <v>226</v>
      </c>
      <c r="C105" s="5">
        <v>0</v>
      </c>
      <c r="D105" s="5"/>
      <c r="E105" s="5">
        <v>-4182862636</v>
      </c>
      <c r="F105" s="5"/>
      <c r="G105" s="5">
        <v>0</v>
      </c>
      <c r="H105" s="5"/>
      <c r="I105" s="5">
        <f t="shared" si="3"/>
        <v>-4182862636</v>
      </c>
      <c r="J105" s="5"/>
      <c r="K105" s="7">
        <f t="shared" si="4"/>
        <v>-1.0745712727976775E-3</v>
      </c>
      <c r="L105" s="5"/>
      <c r="M105" s="5">
        <v>0</v>
      </c>
      <c r="N105" s="5"/>
      <c r="O105" s="5">
        <v>-11781576697</v>
      </c>
      <c r="P105" s="5"/>
      <c r="Q105" s="5">
        <v>0</v>
      </c>
      <c r="R105" s="5"/>
      <c r="S105" s="5">
        <f t="shared" si="5"/>
        <v>-11781576697</v>
      </c>
      <c r="U105" s="7">
        <f t="shared" si="6"/>
        <v>-2.1700792466848155E-3</v>
      </c>
    </row>
    <row r="106" spans="1:21">
      <c r="A106" s="4" t="s">
        <v>227</v>
      </c>
      <c r="C106" s="5">
        <v>0</v>
      </c>
      <c r="D106" s="5"/>
      <c r="E106" s="5">
        <v>-590223979</v>
      </c>
      <c r="F106" s="5"/>
      <c r="G106" s="5">
        <v>0</v>
      </c>
      <c r="H106" s="5"/>
      <c r="I106" s="5">
        <f t="shared" si="3"/>
        <v>-590223979</v>
      </c>
      <c r="J106" s="5"/>
      <c r="K106" s="7">
        <f t="shared" si="4"/>
        <v>-1.5162767404579424E-4</v>
      </c>
      <c r="L106" s="5"/>
      <c r="M106" s="5">
        <v>0</v>
      </c>
      <c r="N106" s="5"/>
      <c r="O106" s="5">
        <v>-1481938713</v>
      </c>
      <c r="P106" s="5"/>
      <c r="Q106" s="5">
        <v>0</v>
      </c>
      <c r="R106" s="5"/>
      <c r="S106" s="5">
        <f t="shared" si="5"/>
        <v>-1481938713</v>
      </c>
      <c r="U106" s="7">
        <f t="shared" si="6"/>
        <v>-2.7296214493591436E-4</v>
      </c>
    </row>
    <row r="107" spans="1:21">
      <c r="A107" s="4" t="s">
        <v>228</v>
      </c>
      <c r="C107" s="5">
        <v>0</v>
      </c>
      <c r="D107" s="5"/>
      <c r="E107" s="5">
        <v>-17195571</v>
      </c>
      <c r="F107" s="5"/>
      <c r="G107" s="5">
        <v>0</v>
      </c>
      <c r="H107" s="5"/>
      <c r="I107" s="5">
        <f t="shared" si="3"/>
        <v>-17195571</v>
      </c>
      <c r="J107" s="5"/>
      <c r="K107" s="7">
        <f t="shared" si="4"/>
        <v>-4.4175169552359243E-6</v>
      </c>
      <c r="L107" s="5"/>
      <c r="M107" s="5">
        <v>0</v>
      </c>
      <c r="N107" s="5"/>
      <c r="O107" s="5">
        <v>-6948242</v>
      </c>
      <c r="P107" s="5"/>
      <c r="Q107" s="5">
        <v>0</v>
      </c>
      <c r="R107" s="5"/>
      <c r="S107" s="5">
        <f t="shared" si="5"/>
        <v>-6948242</v>
      </c>
      <c r="U107" s="7">
        <f t="shared" si="6"/>
        <v>-1.2798147610398566E-6</v>
      </c>
    </row>
    <row r="108" spans="1:21">
      <c r="A108" s="4" t="s">
        <v>229</v>
      </c>
      <c r="C108" s="5">
        <v>0</v>
      </c>
      <c r="D108" s="5"/>
      <c r="E108" s="5">
        <v>-3110904343</v>
      </c>
      <c r="F108" s="5"/>
      <c r="G108" s="5">
        <v>0</v>
      </c>
      <c r="H108" s="5"/>
      <c r="I108" s="5">
        <f t="shared" si="3"/>
        <v>-3110904343</v>
      </c>
      <c r="J108" s="5"/>
      <c r="K108" s="7">
        <f t="shared" si="4"/>
        <v>-7.9918676043497325E-4</v>
      </c>
      <c r="L108" s="5"/>
      <c r="M108" s="5">
        <v>0</v>
      </c>
      <c r="N108" s="5"/>
      <c r="O108" s="5">
        <v>-3127272310</v>
      </c>
      <c r="P108" s="5"/>
      <c r="Q108" s="5">
        <v>0</v>
      </c>
      <c r="R108" s="5"/>
      <c r="S108" s="5">
        <f t="shared" si="5"/>
        <v>-3127272310</v>
      </c>
      <c r="U108" s="7">
        <f t="shared" si="6"/>
        <v>-5.7602041842083368E-4</v>
      </c>
    </row>
    <row r="109" spans="1:21">
      <c r="A109" s="4" t="s">
        <v>230</v>
      </c>
      <c r="C109" s="5">
        <v>0</v>
      </c>
      <c r="D109" s="5"/>
      <c r="E109" s="5">
        <v>-13636488</v>
      </c>
      <c r="F109" s="5"/>
      <c r="G109" s="5">
        <v>0</v>
      </c>
      <c r="H109" s="5"/>
      <c r="I109" s="5">
        <f t="shared" si="3"/>
        <v>-13636488</v>
      </c>
      <c r="J109" s="5"/>
      <c r="K109" s="7">
        <f t="shared" si="4"/>
        <v>-3.5031937555240949E-6</v>
      </c>
      <c r="L109" s="5"/>
      <c r="M109" s="5">
        <v>0</v>
      </c>
      <c r="N109" s="5"/>
      <c r="O109" s="5">
        <v>-5611321</v>
      </c>
      <c r="P109" s="5"/>
      <c r="Q109" s="5">
        <v>0</v>
      </c>
      <c r="R109" s="5"/>
      <c r="S109" s="5">
        <f t="shared" si="5"/>
        <v>-5611321</v>
      </c>
      <c r="U109" s="7">
        <f t="shared" si="6"/>
        <v>-1.0335638057414997E-6</v>
      </c>
    </row>
    <row r="110" spans="1:21">
      <c r="A110" s="4" t="s">
        <v>231</v>
      </c>
      <c r="C110" s="5">
        <v>0</v>
      </c>
      <c r="D110" s="5"/>
      <c r="E110" s="5">
        <v>1132208381</v>
      </c>
      <c r="F110" s="5"/>
      <c r="G110" s="5">
        <v>0</v>
      </c>
      <c r="H110" s="5"/>
      <c r="I110" s="5">
        <f t="shared" si="3"/>
        <v>1132208381</v>
      </c>
      <c r="J110" s="5"/>
      <c r="K110" s="7">
        <f t="shared" si="4"/>
        <v>2.9086267155232679E-4</v>
      </c>
      <c r="L110" s="5"/>
      <c r="M110" s="5">
        <v>0</v>
      </c>
      <c r="N110" s="5"/>
      <c r="O110" s="5">
        <v>1662357031</v>
      </c>
      <c r="P110" s="5"/>
      <c r="Q110" s="5">
        <v>0</v>
      </c>
      <c r="R110" s="5"/>
      <c r="S110" s="5">
        <f t="shared" si="5"/>
        <v>1662357031</v>
      </c>
      <c r="U110" s="7">
        <f t="shared" si="6"/>
        <v>3.0619386405830284E-4</v>
      </c>
    </row>
    <row r="111" spans="1:21">
      <c r="A111" s="4" t="s">
        <v>232</v>
      </c>
      <c r="C111" s="5">
        <v>0</v>
      </c>
      <c r="D111" s="5"/>
      <c r="E111" s="5">
        <v>0</v>
      </c>
      <c r="F111" s="5"/>
      <c r="G111" s="5">
        <v>0</v>
      </c>
      <c r="H111" s="5"/>
      <c r="I111" s="5">
        <f t="shared" si="3"/>
        <v>0</v>
      </c>
      <c r="J111" s="5"/>
      <c r="K111" s="7">
        <f t="shared" si="4"/>
        <v>0</v>
      </c>
      <c r="L111" s="5"/>
      <c r="M111" s="5">
        <v>0</v>
      </c>
      <c r="N111" s="5"/>
      <c r="O111" s="5">
        <v>12875</v>
      </c>
      <c r="P111" s="5"/>
      <c r="Q111" s="5">
        <v>0</v>
      </c>
      <c r="R111" s="5"/>
      <c r="S111" s="5">
        <f t="shared" si="5"/>
        <v>12875</v>
      </c>
      <c r="U111" s="7">
        <f t="shared" si="6"/>
        <v>2.371479728021585E-9</v>
      </c>
    </row>
    <row r="112" spans="1:21">
      <c r="A112" s="4" t="s">
        <v>233</v>
      </c>
      <c r="C112" s="5">
        <v>0</v>
      </c>
      <c r="D112" s="5"/>
      <c r="E112" s="5">
        <v>29242469</v>
      </c>
      <c r="F112" s="5"/>
      <c r="G112" s="5">
        <v>0</v>
      </c>
      <c r="H112" s="5"/>
      <c r="I112" s="5">
        <f t="shared" si="3"/>
        <v>29242469</v>
      </c>
      <c r="J112" s="5"/>
      <c r="K112" s="7">
        <f t="shared" si="4"/>
        <v>7.5123473724984708E-6</v>
      </c>
      <c r="L112" s="5"/>
      <c r="M112" s="5">
        <v>0</v>
      </c>
      <c r="N112" s="5"/>
      <c r="O112" s="5">
        <v>-6562340</v>
      </c>
      <c r="P112" s="5"/>
      <c r="Q112" s="5">
        <v>0</v>
      </c>
      <c r="R112" s="5"/>
      <c r="S112" s="5">
        <f t="shared" si="5"/>
        <v>-6562340</v>
      </c>
      <c r="U112" s="7">
        <f t="shared" si="6"/>
        <v>-1.2087344682240907E-6</v>
      </c>
    </row>
    <row r="113" spans="1:21">
      <c r="A113" s="4" t="s">
        <v>234</v>
      </c>
      <c r="C113" s="5">
        <v>0</v>
      </c>
      <c r="D113" s="5"/>
      <c r="E113" s="5">
        <v>1359012472</v>
      </c>
      <c r="F113" s="5"/>
      <c r="G113" s="5">
        <v>0</v>
      </c>
      <c r="H113" s="5"/>
      <c r="I113" s="5">
        <f t="shared" si="3"/>
        <v>1359012472</v>
      </c>
      <c r="J113" s="5"/>
      <c r="K113" s="7">
        <f t="shared" si="4"/>
        <v>3.4912830969306496E-4</v>
      </c>
      <c r="L113" s="5"/>
      <c r="M113" s="5">
        <v>0</v>
      </c>
      <c r="N113" s="5"/>
      <c r="O113" s="5">
        <v>2456631949</v>
      </c>
      <c r="P113" s="5"/>
      <c r="Q113" s="5">
        <v>0</v>
      </c>
      <c r="R113" s="5"/>
      <c r="S113" s="5">
        <f t="shared" si="5"/>
        <v>2456631949</v>
      </c>
      <c r="U113" s="7">
        <f t="shared" si="6"/>
        <v>4.52493426505915E-4</v>
      </c>
    </row>
    <row r="114" spans="1:21">
      <c r="A114" s="4" t="s">
        <v>235</v>
      </c>
      <c r="C114" s="5">
        <v>0</v>
      </c>
      <c r="D114" s="5"/>
      <c r="E114" s="5">
        <v>-126687369</v>
      </c>
      <c r="F114" s="5"/>
      <c r="G114" s="5">
        <v>0</v>
      </c>
      <c r="H114" s="5"/>
      <c r="I114" s="5">
        <f t="shared" si="3"/>
        <v>-126687369</v>
      </c>
      <c r="J114" s="5"/>
      <c r="K114" s="7">
        <f t="shared" si="4"/>
        <v>-3.2545799181180435E-5</v>
      </c>
      <c r="L114" s="5"/>
      <c r="M114" s="5">
        <v>0</v>
      </c>
      <c r="N114" s="5"/>
      <c r="O114" s="5">
        <v>-100638424</v>
      </c>
      <c r="P114" s="5"/>
      <c r="Q114" s="5">
        <v>0</v>
      </c>
      <c r="R114" s="5"/>
      <c r="S114" s="5">
        <f t="shared" si="5"/>
        <v>-100638424</v>
      </c>
      <c r="U114" s="7">
        <f t="shared" si="6"/>
        <v>-1.8536853000080848E-5</v>
      </c>
    </row>
    <row r="115" spans="1:21">
      <c r="A115" s="4" t="s">
        <v>236</v>
      </c>
      <c r="C115" s="5">
        <v>0</v>
      </c>
      <c r="D115" s="5"/>
      <c r="E115" s="5">
        <v>33451026</v>
      </c>
      <c r="F115" s="5"/>
      <c r="G115" s="5">
        <v>0</v>
      </c>
      <c r="H115" s="5"/>
      <c r="I115" s="5">
        <f t="shared" si="3"/>
        <v>33451026</v>
      </c>
      <c r="J115" s="5"/>
      <c r="K115" s="7">
        <f t="shared" si="4"/>
        <v>8.5935194897010246E-6</v>
      </c>
      <c r="L115" s="5"/>
      <c r="M115" s="5">
        <v>0</v>
      </c>
      <c r="N115" s="5"/>
      <c r="O115" s="5">
        <v>-164452260</v>
      </c>
      <c r="P115" s="5"/>
      <c r="Q115" s="5">
        <v>0</v>
      </c>
      <c r="R115" s="5"/>
      <c r="S115" s="5">
        <f t="shared" si="5"/>
        <v>-164452260</v>
      </c>
      <c r="U115" s="7">
        <f t="shared" si="6"/>
        <v>-3.0290889383870675E-5</v>
      </c>
    </row>
    <row r="116" spans="1:21">
      <c r="A116" s="4" t="s">
        <v>237</v>
      </c>
      <c r="C116" s="5">
        <v>0</v>
      </c>
      <c r="D116" s="5"/>
      <c r="E116" s="5">
        <v>-930404360</v>
      </c>
      <c r="F116" s="5"/>
      <c r="G116" s="5">
        <v>0</v>
      </c>
      <c r="H116" s="5"/>
      <c r="I116" s="5">
        <f t="shared" si="3"/>
        <v>-930404360</v>
      </c>
      <c r="J116" s="5"/>
      <c r="K116" s="7">
        <f t="shared" si="4"/>
        <v>-2.3901951470674796E-4</v>
      </c>
      <c r="L116" s="5"/>
      <c r="M116" s="5">
        <v>0</v>
      </c>
      <c r="N116" s="5"/>
      <c r="O116" s="5">
        <v>-953537577</v>
      </c>
      <c r="P116" s="5"/>
      <c r="Q116" s="5">
        <v>0</v>
      </c>
      <c r="R116" s="5"/>
      <c r="S116" s="5">
        <f t="shared" si="5"/>
        <v>-953537577</v>
      </c>
      <c r="U116" s="7">
        <f t="shared" si="6"/>
        <v>-1.756345657291123E-4</v>
      </c>
    </row>
    <row r="117" spans="1:21">
      <c r="A117" s="4" t="s">
        <v>238</v>
      </c>
      <c r="C117" s="5">
        <v>0</v>
      </c>
      <c r="D117" s="5"/>
      <c r="E117" s="5">
        <v>1374029577</v>
      </c>
      <c r="F117" s="5"/>
      <c r="G117" s="5">
        <v>0</v>
      </c>
      <c r="H117" s="5"/>
      <c r="I117" s="5">
        <f t="shared" si="3"/>
        <v>1374029577</v>
      </c>
      <c r="J117" s="5"/>
      <c r="K117" s="7">
        <f t="shared" si="4"/>
        <v>3.5298618192982045E-4</v>
      </c>
      <c r="L117" s="5"/>
      <c r="M117" s="5">
        <v>0</v>
      </c>
      <c r="N117" s="5"/>
      <c r="O117" s="5">
        <v>1371280852</v>
      </c>
      <c r="P117" s="5"/>
      <c r="Q117" s="5">
        <v>0</v>
      </c>
      <c r="R117" s="5"/>
      <c r="S117" s="5">
        <f t="shared" si="5"/>
        <v>1371280852</v>
      </c>
      <c r="U117" s="7">
        <f t="shared" si="6"/>
        <v>2.5257978578191589E-4</v>
      </c>
    </row>
    <row r="118" spans="1:21">
      <c r="A118" s="4" t="s">
        <v>239</v>
      </c>
      <c r="C118" s="5">
        <v>0</v>
      </c>
      <c r="D118" s="5"/>
      <c r="E118" s="5">
        <v>-2691101</v>
      </c>
      <c r="F118" s="5"/>
      <c r="G118" s="5">
        <v>0</v>
      </c>
      <c r="H118" s="5"/>
      <c r="I118" s="5">
        <f t="shared" si="3"/>
        <v>-2691101</v>
      </c>
      <c r="J118" s="5"/>
      <c r="K118" s="7">
        <f t="shared" si="4"/>
        <v>-6.9133989768367401E-7</v>
      </c>
      <c r="L118" s="5"/>
      <c r="M118" s="5">
        <v>0</v>
      </c>
      <c r="N118" s="5"/>
      <c r="O118" s="5">
        <v>-2691101</v>
      </c>
      <c r="P118" s="5"/>
      <c r="Q118" s="5">
        <v>0</v>
      </c>
      <c r="R118" s="5"/>
      <c r="S118" s="5">
        <f t="shared" si="5"/>
        <v>-2691101</v>
      </c>
      <c r="U118" s="7">
        <f t="shared" si="6"/>
        <v>-4.9568089068416429E-7</v>
      </c>
    </row>
    <row r="119" spans="1:21">
      <c r="A119" s="4" t="s">
        <v>240</v>
      </c>
      <c r="C119" s="5">
        <v>0</v>
      </c>
      <c r="D119" s="5"/>
      <c r="E119" s="5">
        <v>119489285</v>
      </c>
      <c r="F119" s="5"/>
      <c r="G119" s="5">
        <v>0</v>
      </c>
      <c r="H119" s="5"/>
      <c r="I119" s="5">
        <f t="shared" si="3"/>
        <v>119489285</v>
      </c>
      <c r="J119" s="5"/>
      <c r="K119" s="7">
        <f t="shared" si="4"/>
        <v>3.0696621964837203E-5</v>
      </c>
      <c r="L119" s="5"/>
      <c r="M119" s="5">
        <v>0</v>
      </c>
      <c r="N119" s="5"/>
      <c r="O119" s="5">
        <v>119489285</v>
      </c>
      <c r="P119" s="5"/>
      <c r="Q119" s="5">
        <v>0</v>
      </c>
      <c r="R119" s="5"/>
      <c r="S119" s="5">
        <f t="shared" si="5"/>
        <v>119489285</v>
      </c>
      <c r="U119" s="7">
        <f t="shared" si="6"/>
        <v>2.2009042104333487E-5</v>
      </c>
    </row>
    <row r="120" spans="1:21">
      <c r="A120" s="4" t="s">
        <v>241</v>
      </c>
      <c r="C120" s="5">
        <v>0</v>
      </c>
      <c r="D120" s="5"/>
      <c r="E120" s="5">
        <v>725348741</v>
      </c>
      <c r="F120" s="5"/>
      <c r="G120" s="5">
        <v>0</v>
      </c>
      <c r="H120" s="5"/>
      <c r="I120" s="5">
        <f t="shared" si="3"/>
        <v>725348741</v>
      </c>
      <c r="J120" s="5"/>
      <c r="K120" s="7">
        <f t="shared" si="4"/>
        <v>1.8634102710672016E-4</v>
      </c>
      <c r="L120" s="5"/>
      <c r="M120" s="5">
        <v>0</v>
      </c>
      <c r="N120" s="5"/>
      <c r="O120" s="5">
        <v>779354233</v>
      </c>
      <c r="P120" s="5"/>
      <c r="Q120" s="5">
        <v>0</v>
      </c>
      <c r="R120" s="5"/>
      <c r="S120" s="5">
        <f t="shared" si="5"/>
        <v>779354233</v>
      </c>
      <c r="U120" s="7">
        <f t="shared" si="6"/>
        <v>1.4355128268017948E-4</v>
      </c>
    </row>
    <row r="121" spans="1:21">
      <c r="A121" s="4" t="s">
        <v>242</v>
      </c>
      <c r="C121" s="5">
        <v>0</v>
      </c>
      <c r="D121" s="5"/>
      <c r="E121" s="5">
        <v>-387900090</v>
      </c>
      <c r="F121" s="5"/>
      <c r="G121" s="5">
        <v>0</v>
      </c>
      <c r="H121" s="5"/>
      <c r="I121" s="5">
        <f t="shared" si="3"/>
        <v>-387900090</v>
      </c>
      <c r="J121" s="5"/>
      <c r="K121" s="7">
        <f t="shared" si="4"/>
        <v>-9.9650963873926661E-5</v>
      </c>
      <c r="L121" s="5"/>
      <c r="M121" s="5">
        <v>0</v>
      </c>
      <c r="N121" s="5"/>
      <c r="O121" s="5">
        <v>24135851</v>
      </c>
      <c r="P121" s="5"/>
      <c r="Q121" s="5">
        <v>0</v>
      </c>
      <c r="R121" s="5"/>
      <c r="S121" s="5">
        <f t="shared" si="5"/>
        <v>24135851</v>
      </c>
      <c r="U121" s="7">
        <f t="shared" si="6"/>
        <v>4.4456451545669509E-6</v>
      </c>
    </row>
    <row r="122" spans="1:21">
      <c r="A122" s="4" t="s">
        <v>243</v>
      </c>
      <c r="C122" s="5">
        <v>0</v>
      </c>
      <c r="D122" s="5"/>
      <c r="E122" s="5">
        <v>-99131303</v>
      </c>
      <c r="F122" s="5"/>
      <c r="G122" s="5">
        <v>0</v>
      </c>
      <c r="H122" s="5"/>
      <c r="I122" s="5">
        <f t="shared" si="3"/>
        <v>-99131303</v>
      </c>
      <c r="J122" s="5"/>
      <c r="K122" s="7">
        <f t="shared" si="4"/>
        <v>-2.5466686264569514E-5</v>
      </c>
      <c r="L122" s="5"/>
      <c r="M122" s="5">
        <v>0</v>
      </c>
      <c r="N122" s="5"/>
      <c r="O122" s="5">
        <v>0</v>
      </c>
      <c r="P122" s="5"/>
      <c r="Q122" s="5">
        <v>0</v>
      </c>
      <c r="R122" s="5"/>
      <c r="S122" s="5">
        <f t="shared" si="5"/>
        <v>0</v>
      </c>
      <c r="U122" s="7">
        <f t="shared" si="6"/>
        <v>0</v>
      </c>
    </row>
    <row r="123" spans="1:21">
      <c r="A123" s="4" t="s">
        <v>244</v>
      </c>
      <c r="C123" s="5">
        <v>0</v>
      </c>
      <c r="D123" s="5"/>
      <c r="E123" s="5">
        <v>-52381975</v>
      </c>
      <c r="F123" s="5"/>
      <c r="G123" s="5">
        <v>0</v>
      </c>
      <c r="H123" s="5"/>
      <c r="I123" s="5">
        <f t="shared" si="3"/>
        <v>-52381975</v>
      </c>
      <c r="J123" s="5"/>
      <c r="K123" s="7">
        <f t="shared" si="4"/>
        <v>-1.345685250645322E-5</v>
      </c>
      <c r="L123" s="5"/>
      <c r="M123" s="5">
        <v>0</v>
      </c>
      <c r="N123" s="5"/>
      <c r="O123" s="5">
        <v>0</v>
      </c>
      <c r="P123" s="5"/>
      <c r="Q123" s="5">
        <v>0</v>
      </c>
      <c r="R123" s="5"/>
      <c r="S123" s="5">
        <f t="shared" si="5"/>
        <v>0</v>
      </c>
      <c r="U123" s="7">
        <f t="shared" si="6"/>
        <v>0</v>
      </c>
    </row>
    <row r="124" spans="1:21">
      <c r="A124" s="4" t="s">
        <v>245</v>
      </c>
      <c r="C124" s="5">
        <v>0</v>
      </c>
      <c r="D124" s="5"/>
      <c r="E124" s="5">
        <v>-224645298</v>
      </c>
      <c r="F124" s="5"/>
      <c r="G124" s="5">
        <v>0</v>
      </c>
      <c r="H124" s="5"/>
      <c r="I124" s="5">
        <f t="shared" si="3"/>
        <v>-224645298</v>
      </c>
      <c r="J124" s="5"/>
      <c r="K124" s="7">
        <f t="shared" si="4"/>
        <v>-5.7711047387087456E-5</v>
      </c>
      <c r="L124" s="5"/>
      <c r="M124" s="5">
        <v>0</v>
      </c>
      <c r="N124" s="5"/>
      <c r="O124" s="5">
        <v>0</v>
      </c>
      <c r="P124" s="5"/>
      <c r="Q124" s="5">
        <v>0</v>
      </c>
      <c r="R124" s="5"/>
      <c r="S124" s="5">
        <f t="shared" si="5"/>
        <v>0</v>
      </c>
      <c r="U124" s="7">
        <f t="shared" si="6"/>
        <v>0</v>
      </c>
    </row>
    <row r="125" spans="1:21">
      <c r="A125" s="4" t="s">
        <v>246</v>
      </c>
      <c r="C125" s="5">
        <v>0</v>
      </c>
      <c r="D125" s="5"/>
      <c r="E125" s="5">
        <v>-100859089</v>
      </c>
      <c r="F125" s="5"/>
      <c r="G125" s="5">
        <v>0</v>
      </c>
      <c r="H125" s="5"/>
      <c r="I125" s="5">
        <f t="shared" si="3"/>
        <v>-100859089</v>
      </c>
      <c r="J125" s="5"/>
      <c r="K125" s="7">
        <f t="shared" si="4"/>
        <v>-2.5910551952427117E-5</v>
      </c>
      <c r="L125" s="5"/>
      <c r="M125" s="5">
        <v>0</v>
      </c>
      <c r="N125" s="5"/>
      <c r="O125" s="5">
        <v>0</v>
      </c>
      <c r="P125" s="5"/>
      <c r="Q125" s="5">
        <v>0</v>
      </c>
      <c r="R125" s="5"/>
      <c r="S125" s="5">
        <f t="shared" si="5"/>
        <v>0</v>
      </c>
      <c r="U125" s="7">
        <f t="shared" si="6"/>
        <v>0</v>
      </c>
    </row>
    <row r="126" spans="1:21">
      <c r="A126" s="4" t="s">
        <v>247</v>
      </c>
      <c r="C126" s="5">
        <v>0</v>
      </c>
      <c r="D126" s="5"/>
      <c r="E126" s="5">
        <v>-165526439</v>
      </c>
      <c r="F126" s="5"/>
      <c r="G126" s="5">
        <v>0</v>
      </c>
      <c r="H126" s="5"/>
      <c r="I126" s="5">
        <f t="shared" si="3"/>
        <v>-165526439</v>
      </c>
      <c r="J126" s="5"/>
      <c r="K126" s="7">
        <f t="shared" si="4"/>
        <v>-4.2523499267475614E-5</v>
      </c>
      <c r="L126" s="5"/>
      <c r="M126" s="5">
        <v>0</v>
      </c>
      <c r="N126" s="5"/>
      <c r="O126" s="5">
        <v>0</v>
      </c>
      <c r="P126" s="5"/>
      <c r="Q126" s="5">
        <v>0</v>
      </c>
      <c r="R126" s="5"/>
      <c r="S126" s="5">
        <f t="shared" si="5"/>
        <v>0</v>
      </c>
      <c r="U126" s="7">
        <f t="shared" si="6"/>
        <v>0</v>
      </c>
    </row>
    <row r="127" spans="1:21">
      <c r="A127" s="4" t="s">
        <v>248</v>
      </c>
      <c r="C127" s="5">
        <v>0</v>
      </c>
      <c r="D127" s="5"/>
      <c r="E127" s="5">
        <v>2642890321</v>
      </c>
      <c r="F127" s="5"/>
      <c r="G127" s="5">
        <v>0</v>
      </c>
      <c r="H127" s="5"/>
      <c r="I127" s="5">
        <f t="shared" si="3"/>
        <v>2642890321</v>
      </c>
      <c r="J127" s="5"/>
      <c r="K127" s="7">
        <f t="shared" si="4"/>
        <v>6.7895464499820421E-4</v>
      </c>
      <c r="L127" s="5"/>
      <c r="M127" s="5">
        <v>0</v>
      </c>
      <c r="N127" s="5"/>
      <c r="O127" s="5">
        <v>0</v>
      </c>
      <c r="P127" s="5"/>
      <c r="Q127" s="5">
        <v>0</v>
      </c>
      <c r="R127" s="5"/>
      <c r="S127" s="5">
        <f t="shared" si="5"/>
        <v>0</v>
      </c>
      <c r="U127" s="7">
        <f t="shared" si="6"/>
        <v>0</v>
      </c>
    </row>
    <row r="128" spans="1:21">
      <c r="A128" s="4" t="s">
        <v>249</v>
      </c>
      <c r="C128" s="5">
        <v>0</v>
      </c>
      <c r="D128" s="5"/>
      <c r="E128" s="5">
        <v>-3303502116</v>
      </c>
      <c r="F128" s="5"/>
      <c r="G128" s="5">
        <v>0</v>
      </c>
      <c r="H128" s="5"/>
      <c r="I128" s="5">
        <f t="shared" si="3"/>
        <v>-3303502116</v>
      </c>
      <c r="J128" s="5"/>
      <c r="K128" s="7">
        <f t="shared" si="4"/>
        <v>-8.4866484567960865E-4</v>
      </c>
      <c r="L128" s="5"/>
      <c r="M128" s="5">
        <v>0</v>
      </c>
      <c r="N128" s="5"/>
      <c r="O128" s="5">
        <v>0</v>
      </c>
      <c r="P128" s="5"/>
      <c r="Q128" s="5">
        <v>0</v>
      </c>
      <c r="R128" s="5"/>
      <c r="S128" s="5">
        <f t="shared" si="5"/>
        <v>0</v>
      </c>
      <c r="U128" s="7">
        <f t="shared" si="6"/>
        <v>0</v>
      </c>
    </row>
    <row r="129" spans="1:21">
      <c r="A129" s="4" t="s">
        <v>250</v>
      </c>
      <c r="C129" s="5">
        <v>0</v>
      </c>
      <c r="D129" s="5"/>
      <c r="E129" s="5">
        <v>-80431856</v>
      </c>
      <c r="F129" s="5"/>
      <c r="G129" s="5">
        <v>0</v>
      </c>
      <c r="H129" s="5"/>
      <c r="I129" s="5">
        <f t="shared" si="3"/>
        <v>-80431856</v>
      </c>
      <c r="J129" s="5"/>
      <c r="K129" s="7">
        <f t="shared" si="4"/>
        <v>-2.0662825771885929E-5</v>
      </c>
      <c r="L129" s="5"/>
      <c r="M129" s="5">
        <v>0</v>
      </c>
      <c r="N129" s="5"/>
      <c r="O129" s="5">
        <v>0</v>
      </c>
      <c r="P129" s="5"/>
      <c r="Q129" s="5">
        <v>0</v>
      </c>
      <c r="R129" s="5"/>
      <c r="S129" s="5">
        <f t="shared" si="5"/>
        <v>0</v>
      </c>
      <c r="U129" s="7">
        <f t="shared" si="6"/>
        <v>0</v>
      </c>
    </row>
    <row r="130" spans="1:21">
      <c r="A130" s="4" t="s">
        <v>251</v>
      </c>
      <c r="C130" s="5">
        <v>0</v>
      </c>
      <c r="D130" s="5"/>
      <c r="E130" s="5">
        <v>17311178</v>
      </c>
      <c r="F130" s="5"/>
      <c r="G130" s="5">
        <v>0</v>
      </c>
      <c r="H130" s="5"/>
      <c r="I130" s="5">
        <f t="shared" si="3"/>
        <v>17311178</v>
      </c>
      <c r="J130" s="5"/>
      <c r="K130" s="7">
        <f t="shared" si="4"/>
        <v>4.4472162238815517E-6</v>
      </c>
      <c r="L130" s="5"/>
      <c r="M130" s="5">
        <v>0</v>
      </c>
      <c r="N130" s="5"/>
      <c r="O130" s="5">
        <v>0</v>
      </c>
      <c r="P130" s="5"/>
      <c r="Q130" s="5">
        <v>0</v>
      </c>
      <c r="R130" s="5"/>
      <c r="S130" s="5">
        <f t="shared" si="5"/>
        <v>0</v>
      </c>
      <c r="U130" s="7">
        <f t="shared" si="6"/>
        <v>0</v>
      </c>
    </row>
    <row r="131" spans="1:21">
      <c r="A131" s="4" t="s">
        <v>252</v>
      </c>
      <c r="C131" s="5">
        <v>0</v>
      </c>
      <c r="D131" s="5"/>
      <c r="E131" s="5">
        <v>-3504542714</v>
      </c>
      <c r="F131" s="5"/>
      <c r="G131" s="5">
        <v>0</v>
      </c>
      <c r="H131" s="5"/>
      <c r="I131" s="5">
        <f t="shared" si="3"/>
        <v>-3504542714</v>
      </c>
      <c r="J131" s="5"/>
      <c r="K131" s="7">
        <f t="shared" si="4"/>
        <v>-9.003118802768179E-4</v>
      </c>
      <c r="L131" s="5"/>
      <c r="M131" s="5">
        <v>0</v>
      </c>
      <c r="N131" s="5"/>
      <c r="O131" s="5">
        <v>0</v>
      </c>
      <c r="P131" s="5"/>
      <c r="Q131" s="5">
        <v>0</v>
      </c>
      <c r="R131" s="5"/>
      <c r="S131" s="5">
        <f t="shared" si="5"/>
        <v>0</v>
      </c>
      <c r="U131" s="7">
        <f t="shared" si="6"/>
        <v>0</v>
      </c>
    </row>
    <row r="132" spans="1:21">
      <c r="A132" s="4" t="s">
        <v>253</v>
      </c>
      <c r="C132" s="5">
        <v>0</v>
      </c>
      <c r="D132" s="5"/>
      <c r="E132" s="5">
        <v>-24607242</v>
      </c>
      <c r="F132" s="5"/>
      <c r="G132" s="5">
        <v>0</v>
      </c>
      <c r="H132" s="5"/>
      <c r="I132" s="5">
        <f t="shared" si="3"/>
        <v>-24607242</v>
      </c>
      <c r="J132" s="5"/>
      <c r="K132" s="7">
        <f t="shared" si="4"/>
        <v>-6.3215643584382026E-6</v>
      </c>
      <c r="L132" s="5"/>
      <c r="M132" s="5">
        <v>0</v>
      </c>
      <c r="N132" s="5"/>
      <c r="O132" s="5">
        <v>0</v>
      </c>
      <c r="P132" s="5"/>
      <c r="Q132" s="5">
        <v>0</v>
      </c>
      <c r="R132" s="5"/>
      <c r="S132" s="5">
        <f t="shared" si="5"/>
        <v>0</v>
      </c>
      <c r="U132" s="7">
        <f t="shared" si="6"/>
        <v>0</v>
      </c>
    </row>
    <row r="133" spans="1:21">
      <c r="A133" s="4" t="s">
        <v>254</v>
      </c>
      <c r="C133" s="5">
        <v>0</v>
      </c>
      <c r="D133" s="5"/>
      <c r="E133" s="5">
        <v>-340110409</v>
      </c>
      <c r="F133" s="5"/>
      <c r="G133" s="5">
        <v>0</v>
      </c>
      <c r="H133" s="5"/>
      <c r="I133" s="5">
        <f t="shared" si="3"/>
        <v>-340110409</v>
      </c>
      <c r="J133" s="5"/>
      <c r="K133" s="7">
        <f t="shared" si="4"/>
        <v>-8.7373864956838296E-5</v>
      </c>
      <c r="L133" s="5"/>
      <c r="M133" s="5">
        <v>0</v>
      </c>
      <c r="N133" s="5"/>
      <c r="O133" s="5">
        <v>0</v>
      </c>
      <c r="P133" s="5"/>
      <c r="Q133" s="5">
        <v>0</v>
      </c>
      <c r="R133" s="5"/>
      <c r="S133" s="5">
        <f t="shared" si="5"/>
        <v>0</v>
      </c>
      <c r="U133" s="7">
        <f t="shared" si="6"/>
        <v>0</v>
      </c>
    </row>
    <row r="134" spans="1:21">
      <c r="A134" s="4" t="s">
        <v>255</v>
      </c>
      <c r="C134" s="5">
        <v>0</v>
      </c>
      <c r="D134" s="5"/>
      <c r="E134" s="5">
        <v>-287171806</v>
      </c>
      <c r="F134" s="5"/>
      <c r="G134" s="5">
        <v>0</v>
      </c>
      <c r="H134" s="5"/>
      <c r="I134" s="5">
        <f t="shared" si="3"/>
        <v>-287171806</v>
      </c>
      <c r="J134" s="5"/>
      <c r="K134" s="7">
        <f t="shared" si="4"/>
        <v>-7.3774015534041964E-5</v>
      </c>
      <c r="L134" s="5"/>
      <c r="M134" s="5">
        <v>0</v>
      </c>
      <c r="N134" s="5"/>
      <c r="O134" s="5">
        <v>0</v>
      </c>
      <c r="P134" s="5"/>
      <c r="Q134" s="5">
        <v>0</v>
      </c>
      <c r="R134" s="5"/>
      <c r="S134" s="5">
        <f t="shared" si="5"/>
        <v>0</v>
      </c>
      <c r="U134" s="7">
        <f t="shared" si="6"/>
        <v>0</v>
      </c>
    </row>
    <row r="135" spans="1:21">
      <c r="A135" s="4" t="s">
        <v>256</v>
      </c>
      <c r="C135" s="5">
        <v>0</v>
      </c>
      <c r="D135" s="5"/>
      <c r="E135" s="5">
        <v>-105007664</v>
      </c>
      <c r="F135" s="5"/>
      <c r="G135" s="5">
        <v>0</v>
      </c>
      <c r="H135" s="5"/>
      <c r="I135" s="5">
        <f t="shared" si="3"/>
        <v>-105007664</v>
      </c>
      <c r="J135" s="5"/>
      <c r="K135" s="7">
        <f t="shared" si="4"/>
        <v>-2.6976314781853826E-5</v>
      </c>
      <c r="L135" s="5"/>
      <c r="M135" s="5">
        <v>0</v>
      </c>
      <c r="N135" s="5"/>
      <c r="O135" s="5">
        <v>0</v>
      </c>
      <c r="P135" s="5"/>
      <c r="Q135" s="5">
        <v>0</v>
      </c>
      <c r="R135" s="5"/>
      <c r="S135" s="5">
        <f t="shared" si="5"/>
        <v>0</v>
      </c>
      <c r="U135" s="7">
        <f t="shared" si="6"/>
        <v>0</v>
      </c>
    </row>
    <row r="136" spans="1:21">
      <c r="A136" s="4" t="s">
        <v>257</v>
      </c>
      <c r="C136" s="5">
        <v>0</v>
      </c>
      <c r="D136" s="5"/>
      <c r="E136" s="5">
        <v>-455035634</v>
      </c>
      <c r="F136" s="5"/>
      <c r="G136" s="5">
        <v>0</v>
      </c>
      <c r="H136" s="5"/>
      <c r="I136" s="5">
        <f t="shared" si="3"/>
        <v>-455035634</v>
      </c>
      <c r="J136" s="5"/>
      <c r="K136" s="7">
        <f t="shared" si="4"/>
        <v>-1.1689798660547698E-4</v>
      </c>
      <c r="L136" s="5"/>
      <c r="M136" s="5">
        <v>0</v>
      </c>
      <c r="N136" s="5"/>
      <c r="O136" s="5">
        <v>0</v>
      </c>
      <c r="P136" s="5"/>
      <c r="Q136" s="5">
        <v>0</v>
      </c>
      <c r="R136" s="5"/>
      <c r="S136" s="5">
        <f t="shared" si="5"/>
        <v>0</v>
      </c>
      <c r="U136" s="7">
        <f t="shared" si="6"/>
        <v>0</v>
      </c>
    </row>
    <row r="137" spans="1:21">
      <c r="A137" s="4" t="s">
        <v>258</v>
      </c>
      <c r="C137" s="5">
        <v>0</v>
      </c>
      <c r="D137" s="5"/>
      <c r="E137" s="5">
        <v>-184586200</v>
      </c>
      <c r="F137" s="5"/>
      <c r="G137" s="5">
        <v>0</v>
      </c>
      <c r="H137" s="5"/>
      <c r="I137" s="5">
        <f t="shared" ref="I137:I146" si="7">C137+E137+G137</f>
        <v>-184586200</v>
      </c>
      <c r="J137" s="5"/>
      <c r="K137" s="7">
        <f t="shared" ref="K137:K146" si="8">I137/$I$253</f>
        <v>-4.7419923897994975E-5</v>
      </c>
      <c r="L137" s="5"/>
      <c r="M137" s="5">
        <v>0</v>
      </c>
      <c r="N137" s="5"/>
      <c r="O137" s="5">
        <v>0</v>
      </c>
      <c r="P137" s="5"/>
      <c r="Q137" s="5">
        <v>0</v>
      </c>
      <c r="R137" s="5"/>
      <c r="S137" s="5">
        <f t="shared" ref="S137:S146" si="9">M137+O137+Q137</f>
        <v>0</v>
      </c>
      <c r="U137" s="7">
        <f t="shared" si="6"/>
        <v>0</v>
      </c>
    </row>
    <row r="138" spans="1:21">
      <c r="A138" s="4" t="s">
        <v>259</v>
      </c>
      <c r="C138" s="5">
        <v>0</v>
      </c>
      <c r="D138" s="5"/>
      <c r="E138" s="5">
        <v>-506498310</v>
      </c>
      <c r="F138" s="5"/>
      <c r="G138" s="5">
        <v>0</v>
      </c>
      <c r="H138" s="5"/>
      <c r="I138" s="5">
        <f t="shared" si="7"/>
        <v>-506498310</v>
      </c>
      <c r="J138" s="5"/>
      <c r="K138" s="7">
        <f t="shared" si="8"/>
        <v>-1.3011867254791024E-4</v>
      </c>
      <c r="L138" s="5"/>
      <c r="M138" s="5">
        <v>0</v>
      </c>
      <c r="N138" s="5"/>
      <c r="O138" s="5">
        <v>0</v>
      </c>
      <c r="P138" s="5"/>
      <c r="Q138" s="5">
        <v>0</v>
      </c>
      <c r="R138" s="5"/>
      <c r="S138" s="5">
        <f t="shared" si="9"/>
        <v>0</v>
      </c>
      <c r="U138" s="7">
        <f t="shared" ref="U138:U146" si="10">S138/S$253</f>
        <v>0</v>
      </c>
    </row>
    <row r="139" spans="1:21">
      <c r="A139" s="4" t="s">
        <v>260</v>
      </c>
      <c r="C139" s="5">
        <v>0</v>
      </c>
      <c r="D139" s="5"/>
      <c r="E139" s="5">
        <v>-855011996</v>
      </c>
      <c r="F139" s="5"/>
      <c r="G139" s="5">
        <v>0</v>
      </c>
      <c r="H139" s="5"/>
      <c r="I139" s="5">
        <f t="shared" si="7"/>
        <v>-855011996</v>
      </c>
      <c r="J139" s="5"/>
      <c r="K139" s="7">
        <f t="shared" si="8"/>
        <v>-2.1965132703415956E-4</v>
      </c>
      <c r="L139" s="5"/>
      <c r="M139" s="5">
        <v>0</v>
      </c>
      <c r="N139" s="5"/>
      <c r="O139" s="5">
        <v>0</v>
      </c>
      <c r="P139" s="5"/>
      <c r="Q139" s="5">
        <v>0</v>
      </c>
      <c r="R139" s="5"/>
      <c r="S139" s="5">
        <f t="shared" si="9"/>
        <v>0</v>
      </c>
      <c r="U139" s="7">
        <f t="shared" si="10"/>
        <v>0</v>
      </c>
    </row>
    <row r="140" spans="1:21">
      <c r="A140" s="4" t="s">
        <v>261</v>
      </c>
      <c r="C140" s="5">
        <v>0</v>
      </c>
      <c r="D140" s="5"/>
      <c r="E140" s="5">
        <v>-222226486</v>
      </c>
      <c r="F140" s="5"/>
      <c r="G140" s="5">
        <v>0</v>
      </c>
      <c r="H140" s="5"/>
      <c r="I140" s="5">
        <f t="shared" si="7"/>
        <v>-222226486</v>
      </c>
      <c r="J140" s="5"/>
      <c r="K140" s="7">
        <f t="shared" si="8"/>
        <v>-5.7089658133917083E-5</v>
      </c>
      <c r="L140" s="5"/>
      <c r="M140" s="5">
        <v>0</v>
      </c>
      <c r="N140" s="5"/>
      <c r="O140" s="5">
        <v>0</v>
      </c>
      <c r="P140" s="5"/>
      <c r="Q140" s="5">
        <v>0</v>
      </c>
      <c r="R140" s="5"/>
      <c r="S140" s="5">
        <f t="shared" si="9"/>
        <v>0</v>
      </c>
      <c r="U140" s="7">
        <f t="shared" si="10"/>
        <v>0</v>
      </c>
    </row>
    <row r="141" spans="1:21">
      <c r="A141" s="4" t="s">
        <v>262</v>
      </c>
      <c r="C141" s="5">
        <v>0</v>
      </c>
      <c r="D141" s="5"/>
      <c r="E141" s="5">
        <v>-5075048</v>
      </c>
      <c r="F141" s="5"/>
      <c r="G141" s="5">
        <v>0</v>
      </c>
      <c r="H141" s="5"/>
      <c r="I141" s="5">
        <f t="shared" si="7"/>
        <v>-5075048</v>
      </c>
      <c r="J141" s="5"/>
      <c r="K141" s="7">
        <f t="shared" si="8"/>
        <v>-1.3037723835187657E-6</v>
      </c>
      <c r="L141" s="5"/>
      <c r="M141" s="5">
        <v>0</v>
      </c>
      <c r="N141" s="5"/>
      <c r="O141" s="5">
        <v>0</v>
      </c>
      <c r="P141" s="5"/>
      <c r="Q141" s="5">
        <v>0</v>
      </c>
      <c r="R141" s="5"/>
      <c r="S141" s="5">
        <f t="shared" si="9"/>
        <v>0</v>
      </c>
      <c r="U141" s="7">
        <f t="shared" si="10"/>
        <v>0</v>
      </c>
    </row>
    <row r="142" spans="1:21">
      <c r="A142" s="4" t="s">
        <v>263</v>
      </c>
      <c r="C142" s="5">
        <v>0</v>
      </c>
      <c r="D142" s="5"/>
      <c r="E142" s="5">
        <v>2191645</v>
      </c>
      <c r="F142" s="5"/>
      <c r="G142" s="5">
        <v>0</v>
      </c>
      <c r="H142" s="5"/>
      <c r="I142" s="5">
        <f t="shared" si="7"/>
        <v>2191645</v>
      </c>
      <c r="J142" s="5"/>
      <c r="K142" s="7">
        <f t="shared" si="8"/>
        <v>5.6303038424010678E-7</v>
      </c>
      <c r="L142" s="5"/>
      <c r="M142" s="5">
        <v>0</v>
      </c>
      <c r="N142" s="5"/>
      <c r="O142" s="5">
        <v>0</v>
      </c>
      <c r="P142" s="5"/>
      <c r="Q142" s="5">
        <v>0</v>
      </c>
      <c r="R142" s="5"/>
      <c r="S142" s="5">
        <f t="shared" si="9"/>
        <v>0</v>
      </c>
      <c r="U142" s="7">
        <f t="shared" si="10"/>
        <v>0</v>
      </c>
    </row>
    <row r="143" spans="1:21">
      <c r="A143" s="4" t="s">
        <v>264</v>
      </c>
      <c r="C143" s="5">
        <v>0</v>
      </c>
      <c r="D143" s="5"/>
      <c r="E143" s="5">
        <v>-70748328</v>
      </c>
      <c r="F143" s="5"/>
      <c r="G143" s="5">
        <v>0</v>
      </c>
      <c r="H143" s="5"/>
      <c r="I143" s="5">
        <f t="shared" si="7"/>
        <v>-70748328</v>
      </c>
      <c r="J143" s="5"/>
      <c r="K143" s="7">
        <f t="shared" si="8"/>
        <v>-1.8175141639355417E-5</v>
      </c>
      <c r="L143" s="5"/>
      <c r="M143" s="5">
        <v>0</v>
      </c>
      <c r="N143" s="5"/>
      <c r="O143" s="5">
        <v>0</v>
      </c>
      <c r="P143" s="5"/>
      <c r="Q143" s="5">
        <v>0</v>
      </c>
      <c r="R143" s="5"/>
      <c r="S143" s="5">
        <f t="shared" si="9"/>
        <v>0</v>
      </c>
      <c r="U143" s="7">
        <f t="shared" si="10"/>
        <v>0</v>
      </c>
    </row>
    <row r="144" spans="1:21">
      <c r="A144" s="4" t="s">
        <v>265</v>
      </c>
      <c r="C144" s="5">
        <v>0</v>
      </c>
      <c r="D144" s="5"/>
      <c r="E144" s="5">
        <v>-5681721</v>
      </c>
      <c r="F144" s="5"/>
      <c r="G144" s="5">
        <v>0</v>
      </c>
      <c r="H144" s="5"/>
      <c r="I144" s="5">
        <f t="shared" si="7"/>
        <v>-5681721</v>
      </c>
      <c r="J144" s="5"/>
      <c r="K144" s="7">
        <f t="shared" si="8"/>
        <v>-1.4596257869203652E-6</v>
      </c>
      <c r="L144" s="5"/>
      <c r="M144" s="5">
        <v>0</v>
      </c>
      <c r="N144" s="5"/>
      <c r="O144" s="5">
        <v>0</v>
      </c>
      <c r="P144" s="5"/>
      <c r="Q144" s="5">
        <v>0</v>
      </c>
      <c r="R144" s="5"/>
      <c r="S144" s="5">
        <f t="shared" si="9"/>
        <v>0</v>
      </c>
      <c r="U144" s="7">
        <f t="shared" si="10"/>
        <v>0</v>
      </c>
    </row>
    <row r="145" spans="1:21">
      <c r="A145" s="4" t="s">
        <v>266</v>
      </c>
      <c r="C145" s="5">
        <v>0</v>
      </c>
      <c r="D145" s="5"/>
      <c r="E145" s="5">
        <v>2061257</v>
      </c>
      <c r="F145" s="5"/>
      <c r="G145" s="5">
        <v>0</v>
      </c>
      <c r="H145" s="5"/>
      <c r="I145" s="5">
        <f t="shared" si="7"/>
        <v>2061257</v>
      </c>
      <c r="J145" s="5"/>
      <c r="K145" s="7">
        <f t="shared" si="8"/>
        <v>5.2953389838573754E-7</v>
      </c>
      <c r="L145" s="5"/>
      <c r="M145" s="5">
        <v>0</v>
      </c>
      <c r="N145" s="5"/>
      <c r="O145" s="5">
        <v>0</v>
      </c>
      <c r="P145" s="5"/>
      <c r="Q145" s="5">
        <v>0</v>
      </c>
      <c r="R145" s="5"/>
      <c r="S145" s="5">
        <f t="shared" si="9"/>
        <v>0</v>
      </c>
      <c r="U145" s="7">
        <f t="shared" si="10"/>
        <v>0</v>
      </c>
    </row>
    <row r="146" spans="1:21">
      <c r="A146" s="4" t="s">
        <v>267</v>
      </c>
      <c r="C146" s="5">
        <v>0</v>
      </c>
      <c r="D146" s="5"/>
      <c r="E146" s="5">
        <v>-40962</v>
      </c>
      <c r="F146" s="5"/>
      <c r="G146" s="5">
        <v>0</v>
      </c>
      <c r="H146" s="5"/>
      <c r="I146" s="5">
        <f>C146+E146+G146</f>
        <v>-40962</v>
      </c>
      <c r="J146" s="5"/>
      <c r="K146" s="7">
        <f t="shared" si="8"/>
        <v>-1.0523077687875206E-8</v>
      </c>
      <c r="L146" s="5"/>
      <c r="M146" s="5">
        <v>0</v>
      </c>
      <c r="N146" s="5"/>
      <c r="O146" s="5">
        <v>0</v>
      </c>
      <c r="P146" s="5"/>
      <c r="Q146" s="5">
        <v>0</v>
      </c>
      <c r="R146" s="5"/>
      <c r="S146" s="5">
        <f t="shared" si="9"/>
        <v>0</v>
      </c>
      <c r="U146" s="7">
        <f t="shared" si="10"/>
        <v>0</v>
      </c>
    </row>
    <row r="147" spans="1:21">
      <c r="A147" s="4" t="s">
        <v>268</v>
      </c>
      <c r="C147" s="5">
        <v>0</v>
      </c>
      <c r="D147" s="5"/>
      <c r="E147" s="5">
        <v>0</v>
      </c>
      <c r="F147" s="5"/>
      <c r="G147" s="5">
        <v>0</v>
      </c>
      <c r="H147" s="5"/>
      <c r="I147" s="5">
        <f>C147+E147+G147</f>
        <v>0</v>
      </c>
      <c r="J147" s="5"/>
      <c r="K147" s="7"/>
      <c r="L147" s="5"/>
      <c r="M147" s="5">
        <v>0</v>
      </c>
      <c r="N147" s="5"/>
      <c r="O147" s="5">
        <v>0</v>
      </c>
      <c r="P147" s="5"/>
      <c r="Q147" s="5">
        <v>-5397684</v>
      </c>
      <c r="R147" s="5"/>
      <c r="S147" s="5">
        <f>M147+O147+Q147</f>
        <v>-5397684</v>
      </c>
      <c r="U147" s="7">
        <f>S147/S$253</f>
        <v>-9.9421345120516189E-7</v>
      </c>
    </row>
    <row r="148" spans="1:21">
      <c r="A148" s="4" t="s">
        <v>269</v>
      </c>
      <c r="C148" s="5">
        <v>0</v>
      </c>
      <c r="D148" s="5"/>
      <c r="E148" s="5">
        <v>0</v>
      </c>
      <c r="F148" s="5"/>
      <c r="G148" s="5">
        <v>0</v>
      </c>
      <c r="H148" s="5"/>
      <c r="I148" s="5">
        <f t="shared" ref="I147:I165" si="11">C148+E148+G148</f>
        <v>0</v>
      </c>
      <c r="J148" s="5"/>
      <c r="K148" s="7"/>
      <c r="L148" s="5"/>
      <c r="M148" s="5">
        <v>0</v>
      </c>
      <c r="N148" s="5"/>
      <c r="O148" s="5">
        <v>0</v>
      </c>
      <c r="P148" s="5"/>
      <c r="Q148" s="5">
        <v>-79030593</v>
      </c>
      <c r="R148" s="5"/>
      <c r="S148" s="5">
        <f t="shared" ref="S148:S211" si="12">M148+O148+Q148</f>
        <v>-79030593</v>
      </c>
      <c r="U148" s="7">
        <f t="shared" ref="U148:U211" si="13">S148/S$253</f>
        <v>-1.455685042275919E-5</v>
      </c>
    </row>
    <row r="149" spans="1:21">
      <c r="A149" s="4" t="s">
        <v>270</v>
      </c>
      <c r="C149" s="5">
        <v>0</v>
      </c>
      <c r="D149" s="5"/>
      <c r="E149" s="5">
        <v>0</v>
      </c>
      <c r="F149" s="5"/>
      <c r="G149" s="5">
        <v>0</v>
      </c>
      <c r="H149" s="5"/>
      <c r="I149" s="5">
        <f t="shared" si="11"/>
        <v>0</v>
      </c>
      <c r="J149" s="5"/>
      <c r="K149" s="7"/>
      <c r="L149" s="5"/>
      <c r="M149" s="5">
        <v>0</v>
      </c>
      <c r="N149" s="5"/>
      <c r="O149" s="5">
        <v>0</v>
      </c>
      <c r="P149" s="5"/>
      <c r="Q149" s="5">
        <v>123220961</v>
      </c>
      <c r="R149" s="5"/>
      <c r="S149" s="5">
        <f t="shared" si="12"/>
        <v>123220961</v>
      </c>
      <c r="U149" s="7">
        <f t="shared" si="13"/>
        <v>2.2696389210006859E-5</v>
      </c>
    </row>
    <row r="150" spans="1:21">
      <c r="A150" s="4" t="s">
        <v>271</v>
      </c>
      <c r="C150" s="5">
        <v>0</v>
      </c>
      <c r="D150" s="5"/>
      <c r="E150" s="5">
        <v>0</v>
      </c>
      <c r="F150" s="5"/>
      <c r="G150" s="5">
        <v>0</v>
      </c>
      <c r="H150" s="5"/>
      <c r="I150" s="5">
        <f t="shared" si="11"/>
        <v>0</v>
      </c>
      <c r="J150" s="5"/>
      <c r="K150" s="7"/>
      <c r="L150" s="5"/>
      <c r="M150" s="5">
        <v>0</v>
      </c>
      <c r="N150" s="5"/>
      <c r="O150" s="5">
        <v>0</v>
      </c>
      <c r="P150" s="5"/>
      <c r="Q150" s="5">
        <v>-15836694</v>
      </c>
      <c r="R150" s="5"/>
      <c r="S150" s="5">
        <f t="shared" si="12"/>
        <v>-15836694</v>
      </c>
      <c r="U150" s="7">
        <f t="shared" si="13"/>
        <v>-2.9170018469810534E-6</v>
      </c>
    </row>
    <row r="151" spans="1:21">
      <c r="A151" s="4" t="s">
        <v>272</v>
      </c>
      <c r="C151" s="5">
        <v>0</v>
      </c>
      <c r="D151" s="5"/>
      <c r="E151" s="5">
        <v>0</v>
      </c>
      <c r="F151" s="5"/>
      <c r="G151" s="5">
        <v>0</v>
      </c>
      <c r="H151" s="5"/>
      <c r="I151" s="5">
        <f t="shared" si="11"/>
        <v>0</v>
      </c>
      <c r="J151" s="5"/>
      <c r="K151" s="7"/>
      <c r="L151" s="5"/>
      <c r="M151" s="5">
        <v>0</v>
      </c>
      <c r="N151" s="5"/>
      <c r="O151" s="5">
        <v>0</v>
      </c>
      <c r="P151" s="5"/>
      <c r="Q151" s="5">
        <v>-480473086</v>
      </c>
      <c r="R151" s="5"/>
      <c r="S151" s="5">
        <f t="shared" si="12"/>
        <v>-480473086</v>
      </c>
      <c r="U151" s="7">
        <f t="shared" si="13"/>
        <v>-8.8499587053124002E-5</v>
      </c>
    </row>
    <row r="152" spans="1:21">
      <c r="A152" s="4" t="s">
        <v>273</v>
      </c>
      <c r="C152" s="5">
        <v>0</v>
      </c>
      <c r="D152" s="5"/>
      <c r="E152" s="5">
        <v>0</v>
      </c>
      <c r="F152" s="5"/>
      <c r="G152" s="5">
        <v>0</v>
      </c>
      <c r="H152" s="5"/>
      <c r="I152" s="5">
        <f t="shared" si="11"/>
        <v>0</v>
      </c>
      <c r="J152" s="5"/>
      <c r="K152" s="7"/>
      <c r="L152" s="5"/>
      <c r="M152" s="5">
        <v>0</v>
      </c>
      <c r="N152" s="5"/>
      <c r="O152" s="5">
        <v>0</v>
      </c>
      <c r="P152" s="5"/>
      <c r="Q152" s="5">
        <v>120885783</v>
      </c>
      <c r="R152" s="5"/>
      <c r="S152" s="5">
        <f t="shared" si="12"/>
        <v>120885783</v>
      </c>
      <c r="U152" s="7">
        <f t="shared" si="13"/>
        <v>2.2266266702176026E-5</v>
      </c>
    </row>
    <row r="153" spans="1:21">
      <c r="A153" s="4" t="s">
        <v>274</v>
      </c>
      <c r="C153" s="5">
        <v>0</v>
      </c>
      <c r="D153" s="5"/>
      <c r="E153" s="5">
        <v>0</v>
      </c>
      <c r="F153" s="5"/>
      <c r="G153" s="5">
        <v>0</v>
      </c>
      <c r="H153" s="5"/>
      <c r="I153" s="5">
        <f t="shared" si="11"/>
        <v>0</v>
      </c>
      <c r="J153" s="5"/>
      <c r="K153" s="7"/>
      <c r="L153" s="5"/>
      <c r="M153" s="5">
        <v>0</v>
      </c>
      <c r="N153" s="5"/>
      <c r="O153" s="5">
        <v>0</v>
      </c>
      <c r="P153" s="5"/>
      <c r="Q153" s="5">
        <v>7853224</v>
      </c>
      <c r="R153" s="5"/>
      <c r="S153" s="5">
        <f t="shared" si="12"/>
        <v>7853224</v>
      </c>
      <c r="U153" s="7">
        <f t="shared" si="13"/>
        <v>1.4465057487854432E-6</v>
      </c>
    </row>
    <row r="154" spans="1:21">
      <c r="A154" s="4" t="s">
        <v>275</v>
      </c>
      <c r="C154" s="5">
        <v>0</v>
      </c>
      <c r="D154" s="5"/>
      <c r="E154" s="5">
        <v>0</v>
      </c>
      <c r="F154" s="5"/>
      <c r="G154" s="5">
        <v>0</v>
      </c>
      <c r="H154" s="5"/>
      <c r="I154" s="5">
        <f t="shared" si="11"/>
        <v>0</v>
      </c>
      <c r="J154" s="5"/>
      <c r="K154" s="7"/>
      <c r="L154" s="5"/>
      <c r="M154" s="5">
        <v>0</v>
      </c>
      <c r="N154" s="5"/>
      <c r="O154" s="5">
        <v>0</v>
      </c>
      <c r="P154" s="5"/>
      <c r="Q154" s="5">
        <v>375245455</v>
      </c>
      <c r="R154" s="5"/>
      <c r="S154" s="5">
        <f t="shared" si="12"/>
        <v>375245455</v>
      </c>
      <c r="U154" s="7">
        <f t="shared" si="13"/>
        <v>6.9117436082697929E-5</v>
      </c>
    </row>
    <row r="155" spans="1:21">
      <c r="A155" s="4" t="s">
        <v>276</v>
      </c>
      <c r="C155" s="5">
        <v>0</v>
      </c>
      <c r="D155" s="5"/>
      <c r="E155" s="5">
        <v>0</v>
      </c>
      <c r="F155" s="5"/>
      <c r="G155" s="5">
        <v>0</v>
      </c>
      <c r="H155" s="5"/>
      <c r="I155" s="5">
        <f t="shared" si="11"/>
        <v>0</v>
      </c>
      <c r="J155" s="5"/>
      <c r="K155" s="7"/>
      <c r="L155" s="5"/>
      <c r="M155" s="5">
        <v>0</v>
      </c>
      <c r="N155" s="5"/>
      <c r="O155" s="5">
        <v>0</v>
      </c>
      <c r="P155" s="5"/>
      <c r="Q155" s="5">
        <v>100948422</v>
      </c>
      <c r="R155" s="5"/>
      <c r="S155" s="5">
        <f t="shared" si="12"/>
        <v>100948422</v>
      </c>
      <c r="U155" s="7">
        <f t="shared" si="13"/>
        <v>1.8593952337768402E-5</v>
      </c>
    </row>
    <row r="156" spans="1:21">
      <c r="A156" s="4" t="s">
        <v>277</v>
      </c>
      <c r="C156" s="5">
        <v>0</v>
      </c>
      <c r="D156" s="5"/>
      <c r="E156" s="5">
        <v>0</v>
      </c>
      <c r="F156" s="5"/>
      <c r="G156" s="5">
        <v>0</v>
      </c>
      <c r="H156" s="5"/>
      <c r="I156" s="5">
        <f t="shared" si="11"/>
        <v>0</v>
      </c>
      <c r="J156" s="5"/>
      <c r="K156" s="7"/>
      <c r="L156" s="5"/>
      <c r="M156" s="5">
        <v>0</v>
      </c>
      <c r="N156" s="5"/>
      <c r="O156" s="5">
        <v>0</v>
      </c>
      <c r="P156" s="5"/>
      <c r="Q156" s="5">
        <v>3697419</v>
      </c>
      <c r="R156" s="5"/>
      <c r="S156" s="5">
        <f t="shared" si="12"/>
        <v>3697419</v>
      </c>
      <c r="U156" s="7">
        <f t="shared" si="13"/>
        <v>6.8103721976713322E-7</v>
      </c>
    </row>
    <row r="157" spans="1:21">
      <c r="A157" s="4" t="s">
        <v>278</v>
      </c>
      <c r="C157" s="5">
        <v>0</v>
      </c>
      <c r="D157" s="5"/>
      <c r="E157" s="5">
        <v>0</v>
      </c>
      <c r="F157" s="5"/>
      <c r="G157" s="5">
        <v>0</v>
      </c>
      <c r="H157" s="5"/>
      <c r="I157" s="5">
        <f t="shared" si="11"/>
        <v>0</v>
      </c>
      <c r="J157" s="5"/>
      <c r="K157" s="7"/>
      <c r="L157" s="5"/>
      <c r="M157" s="5">
        <v>0</v>
      </c>
      <c r="N157" s="5"/>
      <c r="O157" s="5">
        <v>0</v>
      </c>
      <c r="P157" s="5"/>
      <c r="Q157" s="5">
        <v>114975800</v>
      </c>
      <c r="R157" s="5"/>
      <c r="S157" s="5">
        <f t="shared" si="12"/>
        <v>114975800</v>
      </c>
      <c r="U157" s="7">
        <f t="shared" si="13"/>
        <v>2.1177691566063233E-5</v>
      </c>
    </row>
    <row r="158" spans="1:21">
      <c r="A158" s="4" t="s">
        <v>279</v>
      </c>
      <c r="C158" s="5">
        <v>0</v>
      </c>
      <c r="D158" s="5"/>
      <c r="E158" s="5">
        <v>0</v>
      </c>
      <c r="F158" s="5"/>
      <c r="G158" s="5">
        <v>0</v>
      </c>
      <c r="H158" s="5"/>
      <c r="I158" s="5">
        <f t="shared" si="11"/>
        <v>0</v>
      </c>
      <c r="J158" s="5"/>
      <c r="K158" s="7"/>
      <c r="L158" s="5"/>
      <c r="M158" s="5">
        <v>0</v>
      </c>
      <c r="N158" s="5"/>
      <c r="O158" s="5">
        <v>0</v>
      </c>
      <c r="P158" s="5"/>
      <c r="Q158" s="5">
        <v>-332778331</v>
      </c>
      <c r="R158" s="5"/>
      <c r="S158" s="5">
        <f t="shared" si="12"/>
        <v>-332778331</v>
      </c>
      <c r="U158" s="7">
        <f t="shared" si="13"/>
        <v>-6.1295306088649085E-5</v>
      </c>
    </row>
    <row r="159" spans="1:21">
      <c r="A159" s="4" t="s">
        <v>280</v>
      </c>
      <c r="C159" s="5">
        <v>0</v>
      </c>
      <c r="D159" s="5"/>
      <c r="E159" s="5">
        <v>0</v>
      </c>
      <c r="F159" s="5"/>
      <c r="G159" s="5">
        <v>0</v>
      </c>
      <c r="H159" s="5"/>
      <c r="I159" s="5">
        <f t="shared" si="11"/>
        <v>0</v>
      </c>
      <c r="J159" s="5"/>
      <c r="K159" s="7"/>
      <c r="L159" s="5"/>
      <c r="M159" s="5">
        <v>0</v>
      </c>
      <c r="N159" s="5"/>
      <c r="O159" s="5">
        <v>0</v>
      </c>
      <c r="P159" s="5"/>
      <c r="Q159" s="5">
        <v>70627015</v>
      </c>
      <c r="R159" s="5"/>
      <c r="S159" s="5">
        <f t="shared" si="12"/>
        <v>70627015</v>
      </c>
      <c r="U159" s="7">
        <f t="shared" si="13"/>
        <v>1.3008973539664186E-5</v>
      </c>
    </row>
    <row r="160" spans="1:21">
      <c r="A160" s="4" t="s">
        <v>281</v>
      </c>
      <c r="C160" s="5">
        <v>0</v>
      </c>
      <c r="D160" s="5"/>
      <c r="E160" s="5">
        <v>0</v>
      </c>
      <c r="F160" s="5"/>
      <c r="G160" s="5">
        <v>0</v>
      </c>
      <c r="H160" s="5"/>
      <c r="I160" s="5">
        <f t="shared" si="11"/>
        <v>0</v>
      </c>
      <c r="J160" s="5"/>
      <c r="K160" s="7"/>
      <c r="L160" s="5"/>
      <c r="M160" s="5">
        <v>0</v>
      </c>
      <c r="N160" s="5"/>
      <c r="O160" s="5">
        <v>0</v>
      </c>
      <c r="P160" s="5"/>
      <c r="Q160" s="5">
        <v>-34956</v>
      </c>
      <c r="R160" s="5"/>
      <c r="S160" s="5">
        <f t="shared" si="12"/>
        <v>-34956</v>
      </c>
      <c r="U160" s="7">
        <f t="shared" si="13"/>
        <v>-6.4386365338036908E-9</v>
      </c>
    </row>
    <row r="161" spans="1:21">
      <c r="A161" s="4" t="s">
        <v>282</v>
      </c>
      <c r="C161" s="5">
        <v>0</v>
      </c>
      <c r="D161" s="5"/>
      <c r="E161" s="5">
        <v>0</v>
      </c>
      <c r="F161" s="5"/>
      <c r="G161" s="5">
        <v>0</v>
      </c>
      <c r="H161" s="5"/>
      <c r="I161" s="5">
        <f t="shared" si="11"/>
        <v>0</v>
      </c>
      <c r="J161" s="5"/>
      <c r="K161" s="7"/>
      <c r="L161" s="5"/>
      <c r="M161" s="5">
        <v>0</v>
      </c>
      <c r="N161" s="5"/>
      <c r="O161" s="5">
        <v>0</v>
      </c>
      <c r="P161" s="5"/>
      <c r="Q161" s="5">
        <v>-77247930</v>
      </c>
      <c r="R161" s="5"/>
      <c r="S161" s="5">
        <f t="shared" si="12"/>
        <v>-77247930</v>
      </c>
      <c r="U161" s="7">
        <f t="shared" si="13"/>
        <v>-1.4228497089447023E-5</v>
      </c>
    </row>
    <row r="162" spans="1:21">
      <c r="A162" s="4" t="s">
        <v>283</v>
      </c>
      <c r="C162" s="5">
        <v>0</v>
      </c>
      <c r="D162" s="5"/>
      <c r="E162" s="5">
        <v>0</v>
      </c>
      <c r="F162" s="5"/>
      <c r="G162" s="5">
        <v>0</v>
      </c>
      <c r="H162" s="5"/>
      <c r="I162" s="5">
        <f t="shared" si="11"/>
        <v>0</v>
      </c>
      <c r="J162" s="5"/>
      <c r="K162" s="7"/>
      <c r="L162" s="5"/>
      <c r="M162" s="5">
        <v>0</v>
      </c>
      <c r="N162" s="5"/>
      <c r="O162" s="5">
        <v>0</v>
      </c>
      <c r="P162" s="5"/>
      <c r="Q162" s="5">
        <v>126578412</v>
      </c>
      <c r="R162" s="5"/>
      <c r="S162" s="5">
        <f t="shared" si="12"/>
        <v>126578412</v>
      </c>
      <c r="U162" s="7">
        <f t="shared" si="13"/>
        <v>2.3314806839857405E-5</v>
      </c>
    </row>
    <row r="163" spans="1:21">
      <c r="A163" s="4" t="s">
        <v>284</v>
      </c>
      <c r="C163" s="5">
        <v>0</v>
      </c>
      <c r="D163" s="5"/>
      <c r="E163" s="5">
        <v>0</v>
      </c>
      <c r="F163" s="5"/>
      <c r="G163" s="5">
        <v>0</v>
      </c>
      <c r="H163" s="5"/>
      <c r="I163" s="5">
        <f t="shared" si="11"/>
        <v>0</v>
      </c>
      <c r="J163" s="5"/>
      <c r="K163" s="7"/>
      <c r="L163" s="5"/>
      <c r="M163" s="5">
        <v>0</v>
      </c>
      <c r="N163" s="5"/>
      <c r="O163" s="5">
        <v>0</v>
      </c>
      <c r="P163" s="5"/>
      <c r="Q163" s="5">
        <v>-431301895</v>
      </c>
      <c r="R163" s="5"/>
      <c r="S163" s="5">
        <f t="shared" si="12"/>
        <v>-431301895</v>
      </c>
      <c r="U163" s="7">
        <f t="shared" si="13"/>
        <v>-7.9442617526197606E-5</v>
      </c>
    </row>
    <row r="164" spans="1:21">
      <c r="A164" s="4" t="s">
        <v>285</v>
      </c>
      <c r="C164" s="5">
        <v>0</v>
      </c>
      <c r="D164" s="5"/>
      <c r="E164" s="5">
        <v>0</v>
      </c>
      <c r="F164" s="5"/>
      <c r="G164" s="5">
        <v>0</v>
      </c>
      <c r="H164" s="5"/>
      <c r="I164" s="5">
        <f t="shared" si="11"/>
        <v>0</v>
      </c>
      <c r="J164" s="5"/>
      <c r="K164" s="7"/>
      <c r="L164" s="5"/>
      <c r="M164" s="5">
        <v>0</v>
      </c>
      <c r="N164" s="5"/>
      <c r="O164" s="5">
        <v>0</v>
      </c>
      <c r="P164" s="5"/>
      <c r="Q164" s="5">
        <v>10653365</v>
      </c>
      <c r="R164" s="5"/>
      <c r="S164" s="5">
        <f t="shared" si="12"/>
        <v>10653365</v>
      </c>
      <c r="U164" s="7">
        <f t="shared" si="13"/>
        <v>1.9622710005991975E-6</v>
      </c>
    </row>
    <row r="165" spans="1:21">
      <c r="A165" s="4" t="s">
        <v>286</v>
      </c>
      <c r="C165" s="5">
        <v>0</v>
      </c>
      <c r="D165" s="5"/>
      <c r="E165" s="5">
        <v>0</v>
      </c>
      <c r="F165" s="5"/>
      <c r="G165" s="5">
        <v>0</v>
      </c>
      <c r="H165" s="5"/>
      <c r="I165" s="5">
        <f t="shared" si="11"/>
        <v>0</v>
      </c>
      <c r="J165" s="5"/>
      <c r="K165" s="7"/>
      <c r="L165" s="5"/>
      <c r="M165" s="5">
        <v>0</v>
      </c>
      <c r="N165" s="5"/>
      <c r="O165" s="5">
        <v>0</v>
      </c>
      <c r="P165" s="5"/>
      <c r="Q165" s="5">
        <v>58591662</v>
      </c>
      <c r="R165" s="5"/>
      <c r="S165" s="5">
        <f t="shared" si="12"/>
        <v>58591662</v>
      </c>
      <c r="U165" s="7">
        <f t="shared" si="13"/>
        <v>1.0792150575851854E-5</v>
      </c>
    </row>
    <row r="166" spans="1:21">
      <c r="A166" s="4" t="s">
        <v>287</v>
      </c>
      <c r="C166" s="5">
        <v>0</v>
      </c>
      <c r="D166" s="5"/>
      <c r="E166" s="5">
        <v>0</v>
      </c>
      <c r="F166" s="5"/>
      <c r="G166" s="5">
        <v>-155959508</v>
      </c>
      <c r="H166" s="5"/>
      <c r="I166" s="5">
        <f>C166+E166+G166</f>
        <v>-155959508</v>
      </c>
      <c r="J166" s="5"/>
      <c r="K166" s="7">
        <f>I166/$I$253</f>
        <v>-4.00657687331379E-5</v>
      </c>
      <c r="L166" s="5"/>
      <c r="M166" s="5">
        <v>0</v>
      </c>
      <c r="N166" s="5"/>
      <c r="O166" s="5">
        <v>0</v>
      </c>
      <c r="P166" s="5"/>
      <c r="Q166" s="5">
        <v>-229162631</v>
      </c>
      <c r="R166" s="5"/>
      <c r="S166" s="5">
        <f t="shared" si="12"/>
        <v>-229162631</v>
      </c>
      <c r="U166" s="7">
        <f t="shared" si="13"/>
        <v>-4.2210060880511906E-5</v>
      </c>
    </row>
    <row r="167" spans="1:21">
      <c r="A167" s="4" t="s">
        <v>288</v>
      </c>
      <c r="C167" s="5">
        <v>0</v>
      </c>
      <c r="D167" s="5"/>
      <c r="E167" s="5">
        <v>0</v>
      </c>
      <c r="F167" s="5"/>
      <c r="G167" s="5">
        <v>-168122364</v>
      </c>
      <c r="H167" s="5"/>
      <c r="I167" s="5">
        <f t="shared" ref="I167:I230" si="14">C167+E167+G167</f>
        <v>-168122364</v>
      </c>
      <c r="J167" s="5"/>
      <c r="K167" s="7">
        <f t="shared" ref="K167:K230" si="15">I167/$I$253</f>
        <v>-4.3190388590430976E-5</v>
      </c>
      <c r="L167" s="5"/>
      <c r="M167" s="5">
        <v>0</v>
      </c>
      <c r="N167" s="5"/>
      <c r="O167" s="5">
        <v>0</v>
      </c>
      <c r="P167" s="5"/>
      <c r="Q167" s="5">
        <v>-168122364</v>
      </c>
      <c r="R167" s="5"/>
      <c r="S167" s="5">
        <f t="shared" si="12"/>
        <v>-168122364</v>
      </c>
      <c r="U167" s="7">
        <f t="shared" si="13"/>
        <v>-3.0966895382762401E-5</v>
      </c>
    </row>
    <row r="168" spans="1:21">
      <c r="A168" s="4" t="s">
        <v>21</v>
      </c>
      <c r="C168" s="5">
        <v>0</v>
      </c>
      <c r="D168" s="5"/>
      <c r="E168" s="5">
        <v>0</v>
      </c>
      <c r="F168" s="5"/>
      <c r="G168" s="5">
        <v>929199992</v>
      </c>
      <c r="H168" s="5"/>
      <c r="I168" s="5">
        <f t="shared" si="14"/>
        <v>929199992</v>
      </c>
      <c r="J168" s="5"/>
      <c r="K168" s="7">
        <f t="shared" si="15"/>
        <v>2.3871011433496947E-4</v>
      </c>
      <c r="L168" s="5"/>
      <c r="M168" s="5">
        <v>0</v>
      </c>
      <c r="N168" s="5"/>
      <c r="O168" s="5">
        <v>0</v>
      </c>
      <c r="P168" s="5"/>
      <c r="Q168" s="5">
        <v>929199992</v>
      </c>
      <c r="R168" s="5"/>
      <c r="S168" s="5">
        <f t="shared" si="12"/>
        <v>929199992</v>
      </c>
      <c r="U168" s="7">
        <f t="shared" si="13"/>
        <v>1.7115176266452962E-4</v>
      </c>
    </row>
    <row r="169" spans="1:21">
      <c r="A169" s="4" t="s">
        <v>19</v>
      </c>
      <c r="C169" s="5">
        <v>0</v>
      </c>
      <c r="D169" s="5"/>
      <c r="E169" s="5">
        <v>0</v>
      </c>
      <c r="F169" s="5"/>
      <c r="G169" s="5">
        <v>1186109715</v>
      </c>
      <c r="H169" s="5"/>
      <c r="I169" s="5">
        <f t="shared" si="14"/>
        <v>1186109715</v>
      </c>
      <c r="J169" s="5"/>
      <c r="K169" s="7">
        <f t="shared" si="15"/>
        <v>3.0470984515620621E-4</v>
      </c>
      <c r="L169" s="5"/>
      <c r="M169" s="5">
        <v>0</v>
      </c>
      <c r="N169" s="5"/>
      <c r="O169" s="5">
        <v>0</v>
      </c>
      <c r="P169" s="5"/>
      <c r="Q169" s="5">
        <v>1186109715</v>
      </c>
      <c r="R169" s="5"/>
      <c r="S169" s="5">
        <f t="shared" si="12"/>
        <v>1186109715</v>
      </c>
      <c r="U169" s="7">
        <f t="shared" si="13"/>
        <v>2.1847263256947257E-4</v>
      </c>
    </row>
    <row r="170" spans="1:21">
      <c r="A170" s="4" t="s">
        <v>20</v>
      </c>
      <c r="C170" s="5">
        <v>0</v>
      </c>
      <c r="D170" s="5"/>
      <c r="E170" s="5">
        <v>0</v>
      </c>
      <c r="F170" s="5"/>
      <c r="G170" s="5">
        <v>1839746388</v>
      </c>
      <c r="H170" s="5"/>
      <c r="I170" s="5">
        <f t="shared" si="14"/>
        <v>1839746388</v>
      </c>
      <c r="J170" s="5"/>
      <c r="K170" s="7">
        <f t="shared" si="15"/>
        <v>4.7262814723186857E-4</v>
      </c>
      <c r="L170" s="5"/>
      <c r="M170" s="5">
        <v>0</v>
      </c>
      <c r="N170" s="5"/>
      <c r="O170" s="5">
        <v>0</v>
      </c>
      <c r="P170" s="5"/>
      <c r="Q170" s="5">
        <v>1839746388</v>
      </c>
      <c r="R170" s="5"/>
      <c r="S170" s="5">
        <f t="shared" si="12"/>
        <v>1839746388</v>
      </c>
      <c r="U170" s="7">
        <f t="shared" si="13"/>
        <v>3.388676709780919E-4</v>
      </c>
    </row>
    <row r="171" spans="1:21">
      <c r="A171" s="4" t="s">
        <v>289</v>
      </c>
      <c r="C171" s="5">
        <v>0</v>
      </c>
      <c r="D171" s="5"/>
      <c r="E171" s="5">
        <v>0</v>
      </c>
      <c r="F171" s="5"/>
      <c r="G171" s="5">
        <v>-281933569</v>
      </c>
      <c r="H171" s="5"/>
      <c r="I171" s="5">
        <f t="shared" si="14"/>
        <v>-281933569</v>
      </c>
      <c r="J171" s="5"/>
      <c r="K171" s="7">
        <f t="shared" si="15"/>
        <v>-7.2428320135904607E-5</v>
      </c>
      <c r="L171" s="5"/>
      <c r="M171" s="5">
        <v>0</v>
      </c>
      <c r="N171" s="5"/>
      <c r="O171" s="5">
        <v>0</v>
      </c>
      <c r="P171" s="5"/>
      <c r="Q171" s="5">
        <v>537283585</v>
      </c>
      <c r="R171" s="5"/>
      <c r="S171" s="5">
        <f t="shared" si="12"/>
        <v>537283585</v>
      </c>
      <c r="U171" s="7">
        <f t="shared" si="13"/>
        <v>9.896366058456404E-5</v>
      </c>
    </row>
    <row r="172" spans="1:21">
      <c r="A172" s="4" t="s">
        <v>290</v>
      </c>
      <c r="C172" s="5">
        <v>0</v>
      </c>
      <c r="D172" s="5"/>
      <c r="E172" s="5">
        <v>0</v>
      </c>
      <c r="F172" s="5"/>
      <c r="G172" s="5">
        <v>0</v>
      </c>
      <c r="H172" s="5"/>
      <c r="I172" s="5">
        <f t="shared" si="14"/>
        <v>0</v>
      </c>
      <c r="J172" s="5"/>
      <c r="K172" s="7">
        <f t="shared" si="15"/>
        <v>0</v>
      </c>
      <c r="L172" s="5"/>
      <c r="M172" s="5">
        <v>0</v>
      </c>
      <c r="N172" s="5"/>
      <c r="O172" s="5">
        <v>0</v>
      </c>
      <c r="P172" s="5"/>
      <c r="Q172" s="5">
        <v>-1400637</v>
      </c>
      <c r="R172" s="5"/>
      <c r="S172" s="5">
        <f t="shared" si="12"/>
        <v>-1400637</v>
      </c>
      <c r="U172" s="7">
        <f t="shared" si="13"/>
        <v>-2.5798697101491018E-7</v>
      </c>
    </row>
    <row r="173" spans="1:21">
      <c r="A173" s="4" t="s">
        <v>291</v>
      </c>
      <c r="C173" s="5">
        <v>0</v>
      </c>
      <c r="D173" s="5"/>
      <c r="E173" s="5">
        <v>0</v>
      </c>
      <c r="F173" s="5"/>
      <c r="G173" s="5">
        <v>28617339</v>
      </c>
      <c r="H173" s="5"/>
      <c r="I173" s="5">
        <f>C173+E173+G173</f>
        <v>28617339</v>
      </c>
      <c r="J173" s="5"/>
      <c r="K173" s="7">
        <f t="shared" si="15"/>
        <v>7.3517523928826945E-6</v>
      </c>
      <c r="L173" s="5"/>
      <c r="M173" s="5">
        <v>0</v>
      </c>
      <c r="N173" s="5"/>
      <c r="O173" s="5">
        <v>0</v>
      </c>
      <c r="P173" s="5"/>
      <c r="Q173" s="5">
        <v>28617339</v>
      </c>
      <c r="R173" s="5"/>
      <c r="S173" s="5">
        <f t="shared" si="12"/>
        <v>28617339</v>
      </c>
      <c r="U173" s="7">
        <f t="shared" si="13"/>
        <v>5.2711020822074942E-6</v>
      </c>
    </row>
    <row r="174" spans="1:21">
      <c r="A174" s="4" t="s">
        <v>292</v>
      </c>
      <c r="C174" s="5">
        <v>0</v>
      </c>
      <c r="D174" s="5"/>
      <c r="E174" s="5">
        <v>0</v>
      </c>
      <c r="F174" s="5"/>
      <c r="G174" s="5">
        <v>0</v>
      </c>
      <c r="H174" s="5"/>
      <c r="I174" s="5">
        <f t="shared" si="14"/>
        <v>0</v>
      </c>
      <c r="J174" s="5"/>
      <c r="K174" s="7">
        <f t="shared" si="15"/>
        <v>0</v>
      </c>
      <c r="L174" s="5"/>
      <c r="M174" s="5">
        <v>0</v>
      </c>
      <c r="N174" s="5"/>
      <c r="O174" s="5">
        <v>0</v>
      </c>
      <c r="P174" s="5"/>
      <c r="Q174" s="5">
        <v>923130009</v>
      </c>
      <c r="R174" s="5"/>
      <c r="S174" s="5">
        <f t="shared" si="12"/>
        <v>923130009</v>
      </c>
      <c r="U174" s="7">
        <f t="shared" si="13"/>
        <v>1.7003371671237927E-4</v>
      </c>
    </row>
    <row r="175" spans="1:21">
      <c r="A175" s="4" t="s">
        <v>293</v>
      </c>
      <c r="C175" s="5">
        <v>0</v>
      </c>
      <c r="D175" s="5"/>
      <c r="E175" s="5">
        <v>0</v>
      </c>
      <c r="F175" s="5"/>
      <c r="G175" s="5">
        <v>0</v>
      </c>
      <c r="H175" s="5"/>
      <c r="I175" s="5">
        <f t="shared" si="14"/>
        <v>0</v>
      </c>
      <c r="J175" s="5"/>
      <c r="K175" s="7">
        <f t="shared" si="15"/>
        <v>0</v>
      </c>
      <c r="L175" s="5"/>
      <c r="M175" s="5">
        <v>0</v>
      </c>
      <c r="N175" s="5"/>
      <c r="O175" s="5">
        <v>0</v>
      </c>
      <c r="P175" s="5"/>
      <c r="Q175" s="5">
        <v>57630000</v>
      </c>
      <c r="R175" s="5"/>
      <c r="S175" s="5">
        <f t="shared" si="12"/>
        <v>57630000</v>
      </c>
      <c r="U175" s="7">
        <f t="shared" si="13"/>
        <v>1.0615019551524966E-5</v>
      </c>
    </row>
    <row r="176" spans="1:21">
      <c r="A176" s="4" t="s">
        <v>294</v>
      </c>
      <c r="C176" s="5">
        <v>0</v>
      </c>
      <c r="D176" s="5"/>
      <c r="E176" s="5">
        <v>0</v>
      </c>
      <c r="F176" s="5"/>
      <c r="G176" s="5">
        <v>0</v>
      </c>
      <c r="H176" s="5"/>
      <c r="I176" s="5">
        <f t="shared" si="14"/>
        <v>0</v>
      </c>
      <c r="J176" s="5"/>
      <c r="K176" s="7">
        <f t="shared" si="15"/>
        <v>0</v>
      </c>
      <c r="L176" s="5"/>
      <c r="M176" s="5">
        <v>0</v>
      </c>
      <c r="N176" s="5"/>
      <c r="O176" s="5">
        <v>0</v>
      </c>
      <c r="P176" s="5"/>
      <c r="Q176" s="5">
        <v>1080418531</v>
      </c>
      <c r="R176" s="5"/>
      <c r="S176" s="5">
        <f t="shared" si="12"/>
        <v>1080418531</v>
      </c>
      <c r="U176" s="7">
        <f t="shared" si="13"/>
        <v>1.9900509856662991E-4</v>
      </c>
    </row>
    <row r="177" spans="1:21">
      <c r="A177" s="4" t="s">
        <v>295</v>
      </c>
      <c r="C177" s="5">
        <v>0</v>
      </c>
      <c r="D177" s="5"/>
      <c r="E177" s="5">
        <v>0</v>
      </c>
      <c r="F177" s="5"/>
      <c r="G177" s="5">
        <v>0</v>
      </c>
      <c r="H177" s="5"/>
      <c r="I177" s="5">
        <f t="shared" si="14"/>
        <v>0</v>
      </c>
      <c r="J177" s="5"/>
      <c r="K177" s="7">
        <f t="shared" si="15"/>
        <v>0</v>
      </c>
      <c r="L177" s="5"/>
      <c r="M177" s="5">
        <v>0</v>
      </c>
      <c r="N177" s="5"/>
      <c r="O177" s="5">
        <v>0</v>
      </c>
      <c r="P177" s="5"/>
      <c r="Q177" s="5">
        <v>45104589</v>
      </c>
      <c r="R177" s="5"/>
      <c r="S177" s="5">
        <f t="shared" si="12"/>
        <v>45104589</v>
      </c>
      <c r="U177" s="7">
        <f t="shared" si="13"/>
        <v>8.3079315304268245E-6</v>
      </c>
    </row>
    <row r="178" spans="1:21">
      <c r="A178" s="4" t="s">
        <v>296</v>
      </c>
      <c r="C178" s="5">
        <v>0</v>
      </c>
      <c r="D178" s="5"/>
      <c r="E178" s="5">
        <v>0</v>
      </c>
      <c r="F178" s="5"/>
      <c r="G178" s="5">
        <v>0</v>
      </c>
      <c r="H178" s="5"/>
      <c r="I178" s="5">
        <f t="shared" si="14"/>
        <v>0</v>
      </c>
      <c r="J178" s="5"/>
      <c r="K178" s="7">
        <f t="shared" si="15"/>
        <v>0</v>
      </c>
      <c r="L178" s="5"/>
      <c r="M178" s="5">
        <v>0</v>
      </c>
      <c r="N178" s="5"/>
      <c r="O178" s="5">
        <v>0</v>
      </c>
      <c r="P178" s="5"/>
      <c r="Q178" s="5">
        <v>463361765</v>
      </c>
      <c r="R178" s="5"/>
      <c r="S178" s="5">
        <f t="shared" si="12"/>
        <v>463361765</v>
      </c>
      <c r="U178" s="7">
        <f t="shared" si="13"/>
        <v>8.534780834468361E-5</v>
      </c>
    </row>
    <row r="179" spans="1:21">
      <c r="A179" s="4" t="s">
        <v>23</v>
      </c>
      <c r="C179" s="5">
        <v>0</v>
      </c>
      <c r="D179" s="5"/>
      <c r="E179" s="5">
        <v>0</v>
      </c>
      <c r="F179" s="5"/>
      <c r="G179" s="5">
        <v>-402126168</v>
      </c>
      <c r="H179" s="5"/>
      <c r="I179" s="5">
        <f t="shared" si="14"/>
        <v>-402126168</v>
      </c>
      <c r="J179" s="5"/>
      <c r="K179" s="7">
        <f t="shared" si="15"/>
        <v>-1.0330562243522183E-4</v>
      </c>
      <c r="L179" s="5"/>
      <c r="M179" s="5">
        <v>0</v>
      </c>
      <c r="N179" s="5"/>
      <c r="O179" s="5">
        <v>0</v>
      </c>
      <c r="P179" s="5"/>
      <c r="Q179" s="5">
        <v>-402126168</v>
      </c>
      <c r="R179" s="5"/>
      <c r="S179" s="5">
        <f t="shared" si="12"/>
        <v>-402126168</v>
      </c>
      <c r="U179" s="7">
        <f t="shared" si="13"/>
        <v>-7.4068664506330261E-5</v>
      </c>
    </row>
    <row r="180" spans="1:21">
      <c r="A180" s="4" t="s">
        <v>297</v>
      </c>
      <c r="C180" s="5">
        <v>0</v>
      </c>
      <c r="D180" s="5"/>
      <c r="E180" s="5">
        <v>0</v>
      </c>
      <c r="F180" s="5"/>
      <c r="G180" s="5">
        <v>-1429671846</v>
      </c>
      <c r="H180" s="5"/>
      <c r="I180" s="5">
        <f>C180+E180+G180</f>
        <v>-1429671846</v>
      </c>
      <c r="J180" s="5"/>
      <c r="K180" s="7">
        <f t="shared" si="15"/>
        <v>-3.6728059918036125E-4</v>
      </c>
      <c r="L180" s="5"/>
      <c r="M180" s="5">
        <v>0</v>
      </c>
      <c r="N180" s="5"/>
      <c r="O180" s="5">
        <v>0</v>
      </c>
      <c r="P180" s="5"/>
      <c r="Q180" s="5">
        <v>192627250</v>
      </c>
      <c r="R180" s="5"/>
      <c r="S180" s="5">
        <f t="shared" si="12"/>
        <v>192627250</v>
      </c>
      <c r="U180" s="7">
        <f t="shared" si="13"/>
        <v>3.5480514053556957E-5</v>
      </c>
    </row>
    <row r="181" spans="1:21">
      <c r="A181" s="4" t="s">
        <v>298</v>
      </c>
      <c r="C181" s="5">
        <v>0</v>
      </c>
      <c r="D181" s="5"/>
      <c r="E181" s="5">
        <v>0</v>
      </c>
      <c r="F181" s="5"/>
      <c r="G181" s="5">
        <v>0</v>
      </c>
      <c r="H181" s="5"/>
      <c r="I181" s="5">
        <f t="shared" si="14"/>
        <v>0</v>
      </c>
      <c r="J181" s="5"/>
      <c r="K181" s="7">
        <f t="shared" si="15"/>
        <v>0</v>
      </c>
      <c r="L181" s="5"/>
      <c r="M181" s="5">
        <v>0</v>
      </c>
      <c r="N181" s="5"/>
      <c r="O181" s="5">
        <v>0</v>
      </c>
      <c r="P181" s="5"/>
      <c r="Q181" s="5">
        <v>3779689805</v>
      </c>
      <c r="R181" s="5"/>
      <c r="S181" s="5">
        <f t="shared" si="12"/>
        <v>3779689805</v>
      </c>
      <c r="U181" s="7">
        <f t="shared" si="13"/>
        <v>6.9619089326348408E-4</v>
      </c>
    </row>
    <row r="182" spans="1:21">
      <c r="A182" s="4" t="s">
        <v>299</v>
      </c>
      <c r="C182" s="5">
        <v>0</v>
      </c>
      <c r="D182" s="5"/>
      <c r="E182" s="5">
        <v>0</v>
      </c>
      <c r="F182" s="5"/>
      <c r="G182" s="5">
        <v>0</v>
      </c>
      <c r="H182" s="5"/>
      <c r="I182" s="5">
        <f t="shared" si="14"/>
        <v>0</v>
      </c>
      <c r="J182" s="5"/>
      <c r="K182" s="7">
        <f t="shared" si="15"/>
        <v>0</v>
      </c>
      <c r="L182" s="5"/>
      <c r="M182" s="5">
        <v>0</v>
      </c>
      <c r="N182" s="5"/>
      <c r="O182" s="5">
        <v>0</v>
      </c>
      <c r="P182" s="5"/>
      <c r="Q182" s="5">
        <v>13538307769</v>
      </c>
      <c r="R182" s="5"/>
      <c r="S182" s="5">
        <f t="shared" si="12"/>
        <v>13538307769</v>
      </c>
      <c r="U182" s="7">
        <f t="shared" si="13"/>
        <v>2.4936561107495635E-3</v>
      </c>
    </row>
    <row r="183" spans="1:21">
      <c r="A183" s="4" t="s">
        <v>300</v>
      </c>
      <c r="C183" s="5">
        <v>0</v>
      </c>
      <c r="D183" s="5"/>
      <c r="E183" s="5">
        <v>0</v>
      </c>
      <c r="F183" s="5"/>
      <c r="G183" s="5">
        <v>0</v>
      </c>
      <c r="H183" s="5"/>
      <c r="I183" s="5">
        <f t="shared" si="14"/>
        <v>0</v>
      </c>
      <c r="J183" s="5"/>
      <c r="K183" s="7">
        <f t="shared" si="15"/>
        <v>0</v>
      </c>
      <c r="L183" s="5"/>
      <c r="M183" s="5">
        <v>0</v>
      </c>
      <c r="N183" s="5"/>
      <c r="O183" s="5">
        <v>0</v>
      </c>
      <c r="P183" s="5"/>
      <c r="Q183" s="5">
        <v>63841680</v>
      </c>
      <c r="R183" s="5"/>
      <c r="S183" s="5">
        <f t="shared" si="12"/>
        <v>63841680</v>
      </c>
      <c r="U183" s="7">
        <f t="shared" si="13"/>
        <v>1.1759165042550761E-5</v>
      </c>
    </row>
    <row r="184" spans="1:21">
      <c r="A184" s="4" t="s">
        <v>301</v>
      </c>
      <c r="C184" s="5">
        <v>0</v>
      </c>
      <c r="D184" s="5"/>
      <c r="E184" s="5">
        <v>0</v>
      </c>
      <c r="F184" s="5"/>
      <c r="G184" s="5">
        <v>0</v>
      </c>
      <c r="H184" s="5"/>
      <c r="I184" s="5">
        <f t="shared" si="14"/>
        <v>0</v>
      </c>
      <c r="J184" s="5"/>
      <c r="K184" s="7">
        <f t="shared" si="15"/>
        <v>0</v>
      </c>
      <c r="L184" s="5"/>
      <c r="M184" s="5">
        <v>0</v>
      </c>
      <c r="N184" s="5"/>
      <c r="O184" s="5">
        <v>0</v>
      </c>
      <c r="P184" s="5"/>
      <c r="Q184" s="5">
        <v>2418307251</v>
      </c>
      <c r="R184" s="5"/>
      <c r="S184" s="5">
        <f t="shared" si="12"/>
        <v>2418307251</v>
      </c>
      <c r="U184" s="7">
        <f t="shared" si="13"/>
        <v>4.4543430072808591E-4</v>
      </c>
    </row>
    <row r="185" spans="1:21">
      <c r="A185" s="4" t="s">
        <v>302</v>
      </c>
      <c r="C185" s="5">
        <v>0</v>
      </c>
      <c r="D185" s="5"/>
      <c r="E185" s="5">
        <v>0</v>
      </c>
      <c r="F185" s="5"/>
      <c r="G185" s="5">
        <v>0</v>
      </c>
      <c r="H185" s="5"/>
      <c r="I185" s="5">
        <f t="shared" si="14"/>
        <v>0</v>
      </c>
      <c r="J185" s="5"/>
      <c r="K185" s="7">
        <f t="shared" si="15"/>
        <v>0</v>
      </c>
      <c r="L185" s="5"/>
      <c r="M185" s="5">
        <v>0</v>
      </c>
      <c r="N185" s="5"/>
      <c r="O185" s="5">
        <v>0</v>
      </c>
      <c r="P185" s="5"/>
      <c r="Q185" s="5">
        <v>231712916</v>
      </c>
      <c r="R185" s="5"/>
      <c r="S185" s="5">
        <f t="shared" si="12"/>
        <v>231712916</v>
      </c>
      <c r="U185" s="7">
        <f t="shared" si="13"/>
        <v>4.2679804506001425E-5</v>
      </c>
    </row>
    <row r="186" spans="1:21">
      <c r="A186" s="4" t="s">
        <v>303</v>
      </c>
      <c r="C186" s="5">
        <v>0</v>
      </c>
      <c r="D186" s="5"/>
      <c r="E186" s="5">
        <v>0</v>
      </c>
      <c r="F186" s="5"/>
      <c r="G186" s="5">
        <v>0</v>
      </c>
      <c r="H186" s="5"/>
      <c r="I186" s="5">
        <f t="shared" si="14"/>
        <v>0</v>
      </c>
      <c r="J186" s="5"/>
      <c r="K186" s="7">
        <f t="shared" si="15"/>
        <v>0</v>
      </c>
      <c r="L186" s="5"/>
      <c r="M186" s="5">
        <v>0</v>
      </c>
      <c r="N186" s="5"/>
      <c r="O186" s="5">
        <v>0</v>
      </c>
      <c r="P186" s="5"/>
      <c r="Q186" s="5">
        <v>302366708</v>
      </c>
      <c r="R186" s="5"/>
      <c r="S186" s="5">
        <f t="shared" si="12"/>
        <v>302366708</v>
      </c>
      <c r="U186" s="7">
        <f t="shared" si="13"/>
        <v>5.5693710170922093E-5</v>
      </c>
    </row>
    <row r="187" spans="1:21">
      <c r="A187" s="4" t="s">
        <v>304</v>
      </c>
      <c r="C187" s="5">
        <v>0</v>
      </c>
      <c r="D187" s="5"/>
      <c r="E187" s="5">
        <v>0</v>
      </c>
      <c r="F187" s="5"/>
      <c r="G187" s="5">
        <v>0</v>
      </c>
      <c r="H187" s="5"/>
      <c r="I187" s="5">
        <f t="shared" si="14"/>
        <v>0</v>
      </c>
      <c r="J187" s="5"/>
      <c r="K187" s="7">
        <f t="shared" si="15"/>
        <v>0</v>
      </c>
      <c r="L187" s="5"/>
      <c r="M187" s="5">
        <v>0</v>
      </c>
      <c r="N187" s="5"/>
      <c r="O187" s="5">
        <v>0</v>
      </c>
      <c r="P187" s="5"/>
      <c r="Q187" s="5">
        <v>33186984</v>
      </c>
      <c r="R187" s="5"/>
      <c r="S187" s="5">
        <f t="shared" si="12"/>
        <v>33186984</v>
      </c>
      <c r="U187" s="7">
        <f t="shared" si="13"/>
        <v>6.1127968769069269E-6</v>
      </c>
    </row>
    <row r="188" spans="1:21">
      <c r="A188" s="4" t="s">
        <v>305</v>
      </c>
      <c r="C188" s="5">
        <v>0</v>
      </c>
      <c r="D188" s="5"/>
      <c r="E188" s="5">
        <v>0</v>
      </c>
      <c r="F188" s="5"/>
      <c r="G188" s="5">
        <v>0</v>
      </c>
      <c r="H188" s="5"/>
      <c r="I188" s="5">
        <f t="shared" si="14"/>
        <v>0</v>
      </c>
      <c r="J188" s="5"/>
      <c r="K188" s="7">
        <f t="shared" si="15"/>
        <v>0</v>
      </c>
      <c r="L188" s="5"/>
      <c r="M188" s="5">
        <v>0</v>
      </c>
      <c r="N188" s="5"/>
      <c r="O188" s="5">
        <v>0</v>
      </c>
      <c r="P188" s="5"/>
      <c r="Q188" s="5">
        <v>33531425</v>
      </c>
      <c r="R188" s="5"/>
      <c r="S188" s="5">
        <f t="shared" si="12"/>
        <v>33531425</v>
      </c>
      <c r="U188" s="7">
        <f t="shared" si="13"/>
        <v>6.1762403603243629E-6</v>
      </c>
    </row>
    <row r="189" spans="1:21">
      <c r="A189" s="4" t="s">
        <v>306</v>
      </c>
      <c r="C189" s="5">
        <v>0</v>
      </c>
      <c r="D189" s="5"/>
      <c r="E189" s="5">
        <v>0</v>
      </c>
      <c r="F189" s="5"/>
      <c r="G189" s="5">
        <v>0</v>
      </c>
      <c r="H189" s="5"/>
      <c r="I189" s="5">
        <f t="shared" si="14"/>
        <v>0</v>
      </c>
      <c r="J189" s="5"/>
      <c r="K189" s="7">
        <f t="shared" si="15"/>
        <v>0</v>
      </c>
      <c r="L189" s="5"/>
      <c r="M189" s="5">
        <v>0</v>
      </c>
      <c r="N189" s="5"/>
      <c r="O189" s="5">
        <v>0</v>
      </c>
      <c r="P189" s="5"/>
      <c r="Q189" s="5">
        <v>149840420</v>
      </c>
      <c r="R189" s="5"/>
      <c r="S189" s="5">
        <f t="shared" si="12"/>
        <v>149840420</v>
      </c>
      <c r="U189" s="7">
        <f t="shared" si="13"/>
        <v>2.7599496580057478E-5</v>
      </c>
    </row>
    <row r="190" spans="1:21">
      <c r="A190" s="4" t="s">
        <v>307</v>
      </c>
      <c r="C190" s="5">
        <v>0</v>
      </c>
      <c r="D190" s="5"/>
      <c r="E190" s="5">
        <v>0</v>
      </c>
      <c r="F190" s="5"/>
      <c r="G190" s="5">
        <v>0</v>
      </c>
      <c r="H190" s="5"/>
      <c r="I190" s="5">
        <f t="shared" si="14"/>
        <v>0</v>
      </c>
      <c r="J190" s="5"/>
      <c r="K190" s="7">
        <f t="shared" si="15"/>
        <v>0</v>
      </c>
      <c r="L190" s="5"/>
      <c r="M190" s="5">
        <v>0</v>
      </c>
      <c r="N190" s="5"/>
      <c r="O190" s="5">
        <v>0</v>
      </c>
      <c r="P190" s="5"/>
      <c r="Q190" s="5">
        <v>350750483</v>
      </c>
      <c r="R190" s="5"/>
      <c r="S190" s="5">
        <f t="shared" si="12"/>
        <v>350750483</v>
      </c>
      <c r="U190" s="7">
        <f t="shared" si="13"/>
        <v>6.4605643497342091E-5</v>
      </c>
    </row>
    <row r="191" spans="1:21">
      <c r="A191" s="4" t="s">
        <v>308</v>
      </c>
      <c r="C191" s="5">
        <v>0</v>
      </c>
      <c r="D191" s="5"/>
      <c r="E191" s="5">
        <v>0</v>
      </c>
      <c r="F191" s="5"/>
      <c r="G191" s="5">
        <v>0</v>
      </c>
      <c r="H191" s="5"/>
      <c r="I191" s="5">
        <f t="shared" si="14"/>
        <v>0</v>
      </c>
      <c r="J191" s="5"/>
      <c r="K191" s="7">
        <f t="shared" si="15"/>
        <v>0</v>
      </c>
      <c r="L191" s="5"/>
      <c r="M191" s="5">
        <v>0</v>
      </c>
      <c r="N191" s="5"/>
      <c r="O191" s="5">
        <v>0</v>
      </c>
      <c r="P191" s="5"/>
      <c r="Q191" s="5">
        <v>8832403</v>
      </c>
      <c r="R191" s="5"/>
      <c r="S191" s="5">
        <f t="shared" si="12"/>
        <v>8832403</v>
      </c>
      <c r="U191" s="7">
        <f t="shared" si="13"/>
        <v>1.6268632748906431E-6</v>
      </c>
    </row>
    <row r="192" spans="1:21">
      <c r="A192" s="4" t="s">
        <v>309</v>
      </c>
      <c r="C192" s="5">
        <v>0</v>
      </c>
      <c r="D192" s="5"/>
      <c r="E192" s="5">
        <v>0</v>
      </c>
      <c r="F192" s="5"/>
      <c r="G192" s="5">
        <v>0</v>
      </c>
      <c r="H192" s="5"/>
      <c r="I192" s="5">
        <f t="shared" si="14"/>
        <v>0</v>
      </c>
      <c r="J192" s="5"/>
      <c r="K192" s="7">
        <f t="shared" si="15"/>
        <v>0</v>
      </c>
      <c r="L192" s="5"/>
      <c r="M192" s="5">
        <v>0</v>
      </c>
      <c r="N192" s="5"/>
      <c r="O192" s="5">
        <v>0</v>
      </c>
      <c r="P192" s="5"/>
      <c r="Q192" s="5">
        <v>-7140</v>
      </c>
      <c r="R192" s="5"/>
      <c r="S192" s="5">
        <f t="shared" si="12"/>
        <v>-7140</v>
      </c>
      <c r="U192" s="7">
        <f t="shared" si="13"/>
        <v>-1.3151351656756595E-9</v>
      </c>
    </row>
    <row r="193" spans="1:21">
      <c r="A193" s="4" t="s">
        <v>310</v>
      </c>
      <c r="C193" s="5">
        <v>0</v>
      </c>
      <c r="D193" s="5"/>
      <c r="E193" s="5">
        <v>0</v>
      </c>
      <c r="F193" s="5"/>
      <c r="G193" s="5">
        <v>0</v>
      </c>
      <c r="H193" s="5"/>
      <c r="I193" s="5">
        <f t="shared" si="14"/>
        <v>0</v>
      </c>
      <c r="J193" s="5"/>
      <c r="K193" s="7">
        <f t="shared" si="15"/>
        <v>0</v>
      </c>
      <c r="L193" s="5"/>
      <c r="M193" s="5">
        <v>0</v>
      </c>
      <c r="N193" s="5"/>
      <c r="O193" s="5">
        <v>0</v>
      </c>
      <c r="P193" s="5"/>
      <c r="Q193" s="5">
        <v>66388344</v>
      </c>
      <c r="R193" s="5"/>
      <c r="S193" s="5">
        <f t="shared" si="12"/>
        <v>66388344</v>
      </c>
      <c r="U193" s="7">
        <f t="shared" si="13"/>
        <v>1.2228241706634829E-5</v>
      </c>
    </row>
    <row r="194" spans="1:21">
      <c r="A194" s="4" t="s">
        <v>311</v>
      </c>
      <c r="C194" s="5">
        <v>0</v>
      </c>
      <c r="D194" s="5"/>
      <c r="E194" s="5">
        <v>0</v>
      </c>
      <c r="F194" s="5"/>
      <c r="G194" s="5">
        <v>0</v>
      </c>
      <c r="H194" s="5"/>
      <c r="I194" s="5">
        <f t="shared" si="14"/>
        <v>0</v>
      </c>
      <c r="J194" s="5"/>
      <c r="K194" s="7">
        <f t="shared" si="15"/>
        <v>0</v>
      </c>
      <c r="L194" s="5"/>
      <c r="M194" s="5">
        <v>0</v>
      </c>
      <c r="N194" s="5"/>
      <c r="O194" s="5">
        <v>0</v>
      </c>
      <c r="P194" s="5"/>
      <c r="Q194" s="5">
        <v>21490611</v>
      </c>
      <c r="R194" s="5"/>
      <c r="S194" s="5">
        <f t="shared" si="12"/>
        <v>21490611</v>
      </c>
      <c r="U194" s="7">
        <f t="shared" si="13"/>
        <v>3.9584115207221502E-6</v>
      </c>
    </row>
    <row r="195" spans="1:21">
      <c r="A195" s="4" t="s">
        <v>312</v>
      </c>
      <c r="C195" s="5">
        <v>0</v>
      </c>
      <c r="D195" s="5"/>
      <c r="E195" s="5">
        <v>0</v>
      </c>
      <c r="F195" s="5"/>
      <c r="G195" s="5">
        <v>0</v>
      </c>
      <c r="H195" s="5"/>
      <c r="I195" s="5">
        <f t="shared" si="14"/>
        <v>0</v>
      </c>
      <c r="J195" s="5"/>
      <c r="K195" s="7">
        <f t="shared" si="15"/>
        <v>0</v>
      </c>
      <c r="L195" s="5"/>
      <c r="M195" s="5">
        <v>0</v>
      </c>
      <c r="N195" s="5"/>
      <c r="O195" s="5">
        <v>0</v>
      </c>
      <c r="P195" s="5"/>
      <c r="Q195" s="5">
        <v>781834544</v>
      </c>
      <c r="R195" s="5"/>
      <c r="S195" s="5">
        <f t="shared" si="12"/>
        <v>781834544</v>
      </c>
      <c r="U195" s="7">
        <f t="shared" si="13"/>
        <v>1.4400813761266017E-4</v>
      </c>
    </row>
    <row r="196" spans="1:21">
      <c r="A196" s="4" t="s">
        <v>313</v>
      </c>
      <c r="C196" s="5">
        <v>0</v>
      </c>
      <c r="D196" s="5"/>
      <c r="E196" s="5">
        <v>0</v>
      </c>
      <c r="F196" s="5"/>
      <c r="G196" s="5">
        <v>-593583954</v>
      </c>
      <c r="H196" s="5"/>
      <c r="I196" s="5">
        <f t="shared" si="14"/>
        <v>-593583954</v>
      </c>
      <c r="J196" s="5"/>
      <c r="K196" s="7">
        <f t="shared" si="15"/>
        <v>-1.5249084669249896E-4</v>
      </c>
      <c r="L196" s="5"/>
      <c r="M196" s="5">
        <v>0</v>
      </c>
      <c r="N196" s="5"/>
      <c r="O196" s="5">
        <v>0</v>
      </c>
      <c r="P196" s="5"/>
      <c r="Q196" s="5">
        <v>3227025344</v>
      </c>
      <c r="R196" s="5"/>
      <c r="S196" s="5">
        <f t="shared" si="12"/>
        <v>3227025344</v>
      </c>
      <c r="U196" s="7">
        <f t="shared" si="13"/>
        <v>5.9439418913459269E-4</v>
      </c>
    </row>
    <row r="197" spans="1:21">
      <c r="A197" s="4" t="s">
        <v>314</v>
      </c>
      <c r="C197" s="5">
        <v>0</v>
      </c>
      <c r="D197" s="5"/>
      <c r="E197" s="5">
        <v>0</v>
      </c>
      <c r="F197" s="5"/>
      <c r="G197" s="5">
        <v>0</v>
      </c>
      <c r="H197" s="5"/>
      <c r="I197" s="5">
        <f t="shared" si="14"/>
        <v>0</v>
      </c>
      <c r="J197" s="5"/>
      <c r="K197" s="7">
        <f t="shared" si="15"/>
        <v>0</v>
      </c>
      <c r="L197" s="5"/>
      <c r="M197" s="5">
        <v>0</v>
      </c>
      <c r="N197" s="5"/>
      <c r="O197" s="5">
        <v>0</v>
      </c>
      <c r="P197" s="5"/>
      <c r="Q197" s="5">
        <v>-3776870779</v>
      </c>
      <c r="R197" s="5"/>
      <c r="S197" s="5">
        <f t="shared" si="12"/>
        <v>-3776870779</v>
      </c>
      <c r="U197" s="7">
        <f t="shared" si="13"/>
        <v>-6.9567164953441489E-4</v>
      </c>
    </row>
    <row r="198" spans="1:21">
      <c r="A198" s="4" t="s">
        <v>315</v>
      </c>
      <c r="C198" s="5">
        <v>0</v>
      </c>
      <c r="D198" s="5"/>
      <c r="E198" s="5">
        <v>0</v>
      </c>
      <c r="F198" s="5"/>
      <c r="G198" s="5">
        <v>-1128568396</v>
      </c>
      <c r="H198" s="5"/>
      <c r="I198" s="5">
        <f t="shared" si="14"/>
        <v>-1128568396</v>
      </c>
      <c r="J198" s="5"/>
      <c r="K198" s="7">
        <f t="shared" si="15"/>
        <v>-2.8992756474753941E-4</v>
      </c>
      <c r="L198" s="5"/>
      <c r="M198" s="5">
        <v>0</v>
      </c>
      <c r="N198" s="5"/>
      <c r="O198" s="5">
        <v>0</v>
      </c>
      <c r="P198" s="5"/>
      <c r="Q198" s="5">
        <v>-3679355394</v>
      </c>
      <c r="R198" s="5"/>
      <c r="S198" s="5">
        <f t="shared" si="12"/>
        <v>-3679355394</v>
      </c>
      <c r="U198" s="7">
        <f t="shared" si="13"/>
        <v>-6.7771003720837829E-4</v>
      </c>
    </row>
    <row r="199" spans="1:21">
      <c r="A199" s="4" t="s">
        <v>316</v>
      </c>
      <c r="C199" s="5">
        <v>0</v>
      </c>
      <c r="D199" s="5"/>
      <c r="E199" s="5">
        <v>0</v>
      </c>
      <c r="F199" s="5"/>
      <c r="G199" s="5">
        <v>6968979105</v>
      </c>
      <c r="H199" s="5"/>
      <c r="I199" s="5">
        <f t="shared" si="14"/>
        <v>6968979105</v>
      </c>
      <c r="J199" s="5"/>
      <c r="K199" s="7">
        <f t="shared" si="15"/>
        <v>1.7903205050313466E-3</v>
      </c>
      <c r="L199" s="5"/>
      <c r="M199" s="5">
        <v>0</v>
      </c>
      <c r="N199" s="5"/>
      <c r="O199" s="5">
        <v>0</v>
      </c>
      <c r="P199" s="5"/>
      <c r="Q199" s="5">
        <v>6992755291</v>
      </c>
      <c r="R199" s="5"/>
      <c r="S199" s="5">
        <f t="shared" si="12"/>
        <v>6992755291</v>
      </c>
      <c r="U199" s="7">
        <f t="shared" si="13"/>
        <v>1.2880137798541498E-3</v>
      </c>
    </row>
    <row r="200" spans="1:21">
      <c r="A200" s="4" t="s">
        <v>317</v>
      </c>
      <c r="C200" s="5">
        <v>0</v>
      </c>
      <c r="D200" s="5"/>
      <c r="E200" s="5">
        <v>0</v>
      </c>
      <c r="F200" s="5"/>
      <c r="G200" s="5">
        <v>0</v>
      </c>
      <c r="H200" s="5"/>
      <c r="I200" s="5">
        <f t="shared" si="14"/>
        <v>0</v>
      </c>
      <c r="J200" s="5"/>
      <c r="K200" s="7">
        <f t="shared" si="15"/>
        <v>0</v>
      </c>
      <c r="L200" s="5"/>
      <c r="M200" s="5">
        <v>0</v>
      </c>
      <c r="N200" s="5"/>
      <c r="O200" s="5">
        <v>0</v>
      </c>
      <c r="P200" s="5"/>
      <c r="Q200" s="5">
        <v>211617</v>
      </c>
      <c r="R200" s="5"/>
      <c r="S200" s="5">
        <f t="shared" si="12"/>
        <v>211617</v>
      </c>
      <c r="U200" s="7">
        <f t="shared" si="13"/>
        <v>3.8978285483863589E-8</v>
      </c>
    </row>
    <row r="201" spans="1:21">
      <c r="A201" s="4" t="s">
        <v>318</v>
      </c>
      <c r="C201" s="5">
        <v>0</v>
      </c>
      <c r="D201" s="5"/>
      <c r="E201" s="5">
        <v>0</v>
      </c>
      <c r="F201" s="5"/>
      <c r="G201" s="5">
        <v>0</v>
      </c>
      <c r="H201" s="5"/>
      <c r="I201" s="5">
        <f t="shared" si="14"/>
        <v>0</v>
      </c>
      <c r="J201" s="5"/>
      <c r="K201" s="7">
        <f t="shared" si="15"/>
        <v>0</v>
      </c>
      <c r="L201" s="5"/>
      <c r="M201" s="5">
        <v>0</v>
      </c>
      <c r="N201" s="5"/>
      <c r="O201" s="5">
        <v>0</v>
      </c>
      <c r="P201" s="5"/>
      <c r="Q201" s="5">
        <v>177146696</v>
      </c>
      <c r="R201" s="5"/>
      <c r="S201" s="5">
        <f t="shared" si="12"/>
        <v>177146696</v>
      </c>
      <c r="U201" s="7">
        <f t="shared" si="13"/>
        <v>3.2629110559223488E-5</v>
      </c>
    </row>
    <row r="202" spans="1:21">
      <c r="A202" s="4" t="s">
        <v>319</v>
      </c>
      <c r="C202" s="5">
        <v>0</v>
      </c>
      <c r="D202" s="5"/>
      <c r="E202" s="5">
        <v>0</v>
      </c>
      <c r="F202" s="5"/>
      <c r="G202" s="5">
        <v>0</v>
      </c>
      <c r="H202" s="5"/>
      <c r="I202" s="5">
        <f t="shared" si="14"/>
        <v>0</v>
      </c>
      <c r="J202" s="5"/>
      <c r="K202" s="7">
        <f t="shared" si="15"/>
        <v>0</v>
      </c>
      <c r="L202" s="5"/>
      <c r="M202" s="5">
        <v>0</v>
      </c>
      <c r="N202" s="5"/>
      <c r="O202" s="5">
        <v>0</v>
      </c>
      <c r="P202" s="5"/>
      <c r="Q202" s="5">
        <v>9533245690</v>
      </c>
      <c r="R202" s="5"/>
      <c r="S202" s="5">
        <f t="shared" si="12"/>
        <v>9533245690</v>
      </c>
      <c r="U202" s="7">
        <f t="shared" si="13"/>
        <v>1.7559533123172153E-3</v>
      </c>
    </row>
    <row r="203" spans="1:21">
      <c r="A203" s="4" t="s">
        <v>320</v>
      </c>
      <c r="C203" s="5">
        <v>0</v>
      </c>
      <c r="D203" s="5"/>
      <c r="E203" s="5">
        <v>0</v>
      </c>
      <c r="F203" s="5"/>
      <c r="G203" s="5">
        <v>0</v>
      </c>
      <c r="H203" s="5"/>
      <c r="I203" s="5">
        <f t="shared" si="14"/>
        <v>0</v>
      </c>
      <c r="J203" s="5"/>
      <c r="K203" s="7">
        <f t="shared" si="15"/>
        <v>0</v>
      </c>
      <c r="L203" s="5"/>
      <c r="M203" s="5">
        <v>0</v>
      </c>
      <c r="N203" s="5"/>
      <c r="O203" s="5">
        <v>0</v>
      </c>
      <c r="P203" s="5"/>
      <c r="Q203" s="5">
        <v>2250965488</v>
      </c>
      <c r="R203" s="5"/>
      <c r="S203" s="5">
        <f t="shared" si="12"/>
        <v>2250965488</v>
      </c>
      <c r="U203" s="7">
        <f t="shared" si="13"/>
        <v>4.1461118627325935E-4</v>
      </c>
    </row>
    <row r="204" spans="1:21">
      <c r="A204" s="4" t="s">
        <v>321</v>
      </c>
      <c r="C204" s="5">
        <v>0</v>
      </c>
      <c r="D204" s="5"/>
      <c r="E204" s="5">
        <v>0</v>
      </c>
      <c r="F204" s="5"/>
      <c r="G204" s="5">
        <v>0</v>
      </c>
      <c r="H204" s="5"/>
      <c r="I204" s="5">
        <f t="shared" si="14"/>
        <v>0</v>
      </c>
      <c r="J204" s="5"/>
      <c r="K204" s="7">
        <f t="shared" si="15"/>
        <v>0</v>
      </c>
      <c r="L204" s="5"/>
      <c r="M204" s="5">
        <v>0</v>
      </c>
      <c r="N204" s="5"/>
      <c r="O204" s="5">
        <v>0</v>
      </c>
      <c r="P204" s="5"/>
      <c r="Q204" s="5">
        <v>359014225</v>
      </c>
      <c r="R204" s="5"/>
      <c r="S204" s="5">
        <f t="shared" si="12"/>
        <v>359014225</v>
      </c>
      <c r="U204" s="7">
        <f t="shared" si="13"/>
        <v>6.6127763623990686E-5</v>
      </c>
    </row>
    <row r="205" spans="1:21">
      <c r="A205" s="4" t="s">
        <v>322</v>
      </c>
      <c r="C205" s="5">
        <v>0</v>
      </c>
      <c r="D205" s="5"/>
      <c r="E205" s="5">
        <v>0</v>
      </c>
      <c r="F205" s="5"/>
      <c r="G205" s="5">
        <v>0</v>
      </c>
      <c r="H205" s="5"/>
      <c r="I205" s="5">
        <f t="shared" si="14"/>
        <v>0</v>
      </c>
      <c r="J205" s="5"/>
      <c r="K205" s="7">
        <f t="shared" si="15"/>
        <v>0</v>
      </c>
      <c r="L205" s="5"/>
      <c r="M205" s="5">
        <v>0</v>
      </c>
      <c r="N205" s="5"/>
      <c r="O205" s="5">
        <v>0</v>
      </c>
      <c r="P205" s="5"/>
      <c r="Q205" s="5">
        <v>6956151536</v>
      </c>
      <c r="R205" s="5"/>
      <c r="S205" s="5">
        <f t="shared" si="12"/>
        <v>6956151536</v>
      </c>
      <c r="U205" s="7">
        <f t="shared" si="13"/>
        <v>1.2812716390423464E-3</v>
      </c>
    </row>
    <row r="206" spans="1:21">
      <c r="A206" s="4" t="s">
        <v>323</v>
      </c>
      <c r="C206" s="5">
        <v>0</v>
      </c>
      <c r="D206" s="5"/>
      <c r="E206" s="5">
        <v>0</v>
      </c>
      <c r="F206" s="5"/>
      <c r="G206" s="5">
        <v>0</v>
      </c>
      <c r="H206" s="5"/>
      <c r="I206" s="5">
        <f t="shared" si="14"/>
        <v>0</v>
      </c>
      <c r="J206" s="5"/>
      <c r="K206" s="7">
        <f t="shared" si="15"/>
        <v>0</v>
      </c>
      <c r="L206" s="5"/>
      <c r="M206" s="5">
        <v>0</v>
      </c>
      <c r="N206" s="5"/>
      <c r="O206" s="5">
        <v>0</v>
      </c>
      <c r="P206" s="5"/>
      <c r="Q206" s="5">
        <v>-251628536</v>
      </c>
      <c r="R206" s="5"/>
      <c r="S206" s="5">
        <f t="shared" si="12"/>
        <v>-251628536</v>
      </c>
      <c r="U206" s="7">
        <f t="shared" si="13"/>
        <v>-4.6348114339087342E-5</v>
      </c>
    </row>
    <row r="207" spans="1:21">
      <c r="A207" s="4" t="s">
        <v>324</v>
      </c>
      <c r="C207" s="5">
        <v>0</v>
      </c>
      <c r="D207" s="5"/>
      <c r="E207" s="5">
        <v>0</v>
      </c>
      <c r="F207" s="5"/>
      <c r="G207" s="5">
        <v>0</v>
      </c>
      <c r="H207" s="5"/>
      <c r="I207" s="5">
        <f t="shared" si="14"/>
        <v>0</v>
      </c>
      <c r="J207" s="5"/>
      <c r="K207" s="7">
        <f t="shared" si="15"/>
        <v>0</v>
      </c>
      <c r="L207" s="5"/>
      <c r="M207" s="5">
        <v>0</v>
      </c>
      <c r="N207" s="5"/>
      <c r="O207" s="5">
        <v>0</v>
      </c>
      <c r="P207" s="5"/>
      <c r="Q207" s="5">
        <v>-206599961</v>
      </c>
      <c r="R207" s="5"/>
      <c r="S207" s="5">
        <f t="shared" si="12"/>
        <v>-206599961</v>
      </c>
      <c r="U207" s="7">
        <f t="shared" si="13"/>
        <v>-3.8054184024974762E-5</v>
      </c>
    </row>
    <row r="208" spans="1:21">
      <c r="A208" s="4" t="s">
        <v>325</v>
      </c>
      <c r="C208" s="5">
        <v>0</v>
      </c>
      <c r="D208" s="5"/>
      <c r="E208" s="5">
        <v>0</v>
      </c>
      <c r="F208" s="5"/>
      <c r="G208" s="5">
        <v>0</v>
      </c>
      <c r="H208" s="5"/>
      <c r="I208" s="5">
        <f t="shared" si="14"/>
        <v>0</v>
      </c>
      <c r="J208" s="5"/>
      <c r="K208" s="7">
        <f t="shared" si="15"/>
        <v>0</v>
      </c>
      <c r="L208" s="5"/>
      <c r="M208" s="5">
        <v>0</v>
      </c>
      <c r="N208" s="5"/>
      <c r="O208" s="5">
        <v>0</v>
      </c>
      <c r="P208" s="5"/>
      <c r="Q208" s="5">
        <v>1333135</v>
      </c>
      <c r="R208" s="5"/>
      <c r="S208" s="5">
        <f t="shared" si="12"/>
        <v>1333135</v>
      </c>
      <c r="U208" s="7">
        <f t="shared" si="13"/>
        <v>2.455536021138684E-7</v>
      </c>
    </row>
    <row r="209" spans="1:21">
      <c r="A209" s="4" t="s">
        <v>326</v>
      </c>
      <c r="C209" s="5">
        <v>0</v>
      </c>
      <c r="D209" s="5"/>
      <c r="E209" s="5">
        <v>0</v>
      </c>
      <c r="F209" s="5"/>
      <c r="G209" s="5">
        <v>0</v>
      </c>
      <c r="H209" s="5"/>
      <c r="I209" s="5">
        <f t="shared" si="14"/>
        <v>0</v>
      </c>
      <c r="J209" s="5"/>
      <c r="K209" s="7">
        <f t="shared" si="15"/>
        <v>0</v>
      </c>
      <c r="L209" s="5"/>
      <c r="M209" s="5">
        <v>0</v>
      </c>
      <c r="N209" s="5"/>
      <c r="O209" s="5">
        <v>0</v>
      </c>
      <c r="P209" s="5"/>
      <c r="Q209" s="5">
        <v>2796660</v>
      </c>
      <c r="R209" s="5"/>
      <c r="S209" s="5">
        <f t="shared" si="12"/>
        <v>2796660</v>
      </c>
      <c r="U209" s="7">
        <f t="shared" si="13"/>
        <v>5.1512407737233751E-7</v>
      </c>
    </row>
    <row r="210" spans="1:21">
      <c r="A210" s="4" t="s">
        <v>327</v>
      </c>
      <c r="C210" s="5">
        <v>0</v>
      </c>
      <c r="D210" s="5"/>
      <c r="E210" s="5">
        <v>0</v>
      </c>
      <c r="F210" s="5"/>
      <c r="G210" s="5">
        <v>0</v>
      </c>
      <c r="H210" s="5"/>
      <c r="I210" s="5">
        <f t="shared" si="14"/>
        <v>0</v>
      </c>
      <c r="J210" s="5"/>
      <c r="K210" s="7">
        <f t="shared" si="15"/>
        <v>0</v>
      </c>
      <c r="L210" s="5"/>
      <c r="M210" s="5">
        <v>0</v>
      </c>
      <c r="N210" s="5"/>
      <c r="O210" s="5">
        <v>0</v>
      </c>
      <c r="P210" s="5"/>
      <c r="Q210" s="5">
        <v>6013445</v>
      </c>
      <c r="R210" s="5"/>
      <c r="S210" s="5">
        <f t="shared" si="12"/>
        <v>6013445</v>
      </c>
      <c r="U210" s="7">
        <f t="shared" si="13"/>
        <v>1.1076320709182725E-6</v>
      </c>
    </row>
    <row r="211" spans="1:21">
      <c r="A211" s="4" t="s">
        <v>328</v>
      </c>
      <c r="C211" s="5">
        <v>0</v>
      </c>
      <c r="D211" s="5"/>
      <c r="E211" s="5">
        <v>0</v>
      </c>
      <c r="F211" s="5"/>
      <c r="G211" s="5">
        <v>0</v>
      </c>
      <c r="H211" s="5"/>
      <c r="I211" s="5">
        <f t="shared" si="14"/>
        <v>0</v>
      </c>
      <c r="J211" s="5"/>
      <c r="K211" s="7">
        <f t="shared" si="15"/>
        <v>0</v>
      </c>
      <c r="L211" s="5"/>
      <c r="M211" s="5">
        <v>0</v>
      </c>
      <c r="N211" s="5"/>
      <c r="O211" s="5">
        <v>0</v>
      </c>
      <c r="P211" s="5"/>
      <c r="Q211" s="5">
        <v>242904942</v>
      </c>
      <c r="R211" s="5"/>
      <c r="S211" s="5">
        <f t="shared" si="12"/>
        <v>242904942</v>
      </c>
      <c r="U211" s="7">
        <f t="shared" si="13"/>
        <v>4.4741292876835635E-5</v>
      </c>
    </row>
    <row r="212" spans="1:21">
      <c r="A212" s="4" t="s">
        <v>329</v>
      </c>
      <c r="C212" s="5">
        <v>0</v>
      </c>
      <c r="D212" s="5"/>
      <c r="E212" s="5">
        <v>0</v>
      </c>
      <c r="F212" s="5"/>
      <c r="G212" s="5">
        <v>0</v>
      </c>
      <c r="H212" s="5"/>
      <c r="I212" s="5">
        <f t="shared" si="14"/>
        <v>0</v>
      </c>
      <c r="J212" s="5"/>
      <c r="K212" s="7">
        <f t="shared" si="15"/>
        <v>0</v>
      </c>
      <c r="L212" s="5"/>
      <c r="M212" s="5">
        <v>0</v>
      </c>
      <c r="N212" s="5"/>
      <c r="O212" s="5">
        <v>0</v>
      </c>
      <c r="P212" s="5"/>
      <c r="Q212" s="5">
        <v>199484989</v>
      </c>
      <c r="R212" s="5"/>
      <c r="S212" s="5">
        <f t="shared" ref="S212:S252" si="16">M212+O212+Q212</f>
        <v>199484989</v>
      </c>
      <c r="U212" s="7">
        <f t="shared" ref="U212:U252" si="17">S212/S$253</f>
        <v>3.6743658831697772E-5</v>
      </c>
    </row>
    <row r="213" spans="1:21">
      <c r="A213" s="4" t="s">
        <v>330</v>
      </c>
      <c r="C213" s="5">
        <v>0</v>
      </c>
      <c r="D213" s="5"/>
      <c r="E213" s="5">
        <v>0</v>
      </c>
      <c r="F213" s="5"/>
      <c r="G213" s="5">
        <v>0</v>
      </c>
      <c r="H213" s="5"/>
      <c r="I213" s="5">
        <f t="shared" si="14"/>
        <v>0</v>
      </c>
      <c r="J213" s="5"/>
      <c r="K213" s="7">
        <f t="shared" si="15"/>
        <v>0</v>
      </c>
      <c r="L213" s="5"/>
      <c r="M213" s="5">
        <v>0</v>
      </c>
      <c r="N213" s="5"/>
      <c r="O213" s="5">
        <v>0</v>
      </c>
      <c r="P213" s="5"/>
      <c r="Q213" s="5">
        <v>1949761223</v>
      </c>
      <c r="R213" s="5"/>
      <c r="S213" s="5">
        <f t="shared" si="16"/>
        <v>1949761223</v>
      </c>
      <c r="U213" s="7">
        <f t="shared" si="17"/>
        <v>3.5913158950113183E-4</v>
      </c>
    </row>
    <row r="214" spans="1:21">
      <c r="A214" s="4" t="s">
        <v>331</v>
      </c>
      <c r="C214" s="5">
        <v>0</v>
      </c>
      <c r="D214" s="5"/>
      <c r="E214" s="5">
        <v>0</v>
      </c>
      <c r="F214" s="5"/>
      <c r="G214" s="5">
        <v>0</v>
      </c>
      <c r="H214" s="5"/>
      <c r="I214" s="5">
        <f t="shared" si="14"/>
        <v>0</v>
      </c>
      <c r="J214" s="5"/>
      <c r="K214" s="7">
        <f t="shared" si="15"/>
        <v>0</v>
      </c>
      <c r="L214" s="5"/>
      <c r="M214" s="5">
        <v>0</v>
      </c>
      <c r="N214" s="5"/>
      <c r="O214" s="5">
        <v>0</v>
      </c>
      <c r="P214" s="5"/>
      <c r="Q214" s="5">
        <v>120413362</v>
      </c>
      <c r="R214" s="5"/>
      <c r="S214" s="5">
        <f t="shared" si="16"/>
        <v>120413362</v>
      </c>
      <c r="U214" s="7">
        <f t="shared" si="17"/>
        <v>2.2179250249780553E-5</v>
      </c>
    </row>
    <row r="215" spans="1:21">
      <c r="A215" s="4" t="s">
        <v>332</v>
      </c>
      <c r="C215" s="5">
        <v>0</v>
      </c>
      <c r="D215" s="5"/>
      <c r="E215" s="5">
        <v>0</v>
      </c>
      <c r="F215" s="5"/>
      <c r="G215" s="5">
        <v>0</v>
      </c>
      <c r="H215" s="5"/>
      <c r="I215" s="5">
        <f t="shared" si="14"/>
        <v>0</v>
      </c>
      <c r="J215" s="5"/>
      <c r="K215" s="7">
        <f t="shared" si="15"/>
        <v>0</v>
      </c>
      <c r="L215" s="5"/>
      <c r="M215" s="5">
        <v>0</v>
      </c>
      <c r="N215" s="5"/>
      <c r="O215" s="5">
        <v>0</v>
      </c>
      <c r="P215" s="5"/>
      <c r="Q215" s="5">
        <v>871656732</v>
      </c>
      <c r="R215" s="5"/>
      <c r="S215" s="5">
        <f t="shared" si="16"/>
        <v>871656732</v>
      </c>
      <c r="U215" s="7">
        <f t="shared" si="17"/>
        <v>1.60552719979149E-4</v>
      </c>
    </row>
    <row r="216" spans="1:21">
      <c r="A216" s="4" t="s">
        <v>333</v>
      </c>
      <c r="C216" s="5">
        <v>0</v>
      </c>
      <c r="D216" s="5"/>
      <c r="E216" s="5">
        <v>0</v>
      </c>
      <c r="F216" s="5"/>
      <c r="G216" s="5">
        <v>0</v>
      </c>
      <c r="H216" s="5"/>
      <c r="I216" s="5">
        <f t="shared" si="14"/>
        <v>0</v>
      </c>
      <c r="J216" s="5"/>
      <c r="K216" s="7">
        <f t="shared" si="15"/>
        <v>0</v>
      </c>
      <c r="L216" s="5"/>
      <c r="M216" s="5">
        <v>0</v>
      </c>
      <c r="N216" s="5"/>
      <c r="O216" s="5">
        <v>0</v>
      </c>
      <c r="P216" s="5"/>
      <c r="Q216" s="5">
        <v>71240484</v>
      </c>
      <c r="R216" s="5"/>
      <c r="S216" s="5">
        <f t="shared" si="16"/>
        <v>71240484</v>
      </c>
      <c r="U216" s="7">
        <f t="shared" si="17"/>
        <v>1.3121969989937559E-5</v>
      </c>
    </row>
    <row r="217" spans="1:21">
      <c r="A217" s="4" t="s">
        <v>334</v>
      </c>
      <c r="C217" s="5">
        <v>0</v>
      </c>
      <c r="D217" s="5"/>
      <c r="E217" s="5">
        <v>0</v>
      </c>
      <c r="F217" s="5"/>
      <c r="G217" s="5">
        <v>0</v>
      </c>
      <c r="H217" s="5"/>
      <c r="I217" s="5">
        <f t="shared" si="14"/>
        <v>0</v>
      </c>
      <c r="J217" s="5"/>
      <c r="K217" s="7">
        <f t="shared" si="15"/>
        <v>0</v>
      </c>
      <c r="L217" s="5"/>
      <c r="M217" s="5">
        <v>0</v>
      </c>
      <c r="N217" s="5"/>
      <c r="O217" s="5">
        <v>0</v>
      </c>
      <c r="P217" s="5"/>
      <c r="Q217" s="5">
        <v>135000000</v>
      </c>
      <c r="R217" s="5"/>
      <c r="S217" s="5">
        <f t="shared" si="16"/>
        <v>135000000</v>
      </c>
      <c r="U217" s="7">
        <f t="shared" si="17"/>
        <v>2.4866001031682635E-5</v>
      </c>
    </row>
    <row r="218" spans="1:21">
      <c r="A218" s="4" t="s">
        <v>17</v>
      </c>
      <c r="C218" s="5">
        <v>0</v>
      </c>
      <c r="D218" s="5"/>
      <c r="E218" s="5">
        <v>0</v>
      </c>
      <c r="F218" s="5"/>
      <c r="G218" s="5">
        <v>185575081</v>
      </c>
      <c r="H218" s="5"/>
      <c r="I218" s="5">
        <f t="shared" si="14"/>
        <v>185575081</v>
      </c>
      <c r="J218" s="5"/>
      <c r="K218" s="7">
        <f t="shared" si="15"/>
        <v>4.7673965975702696E-5</v>
      </c>
      <c r="L218" s="5"/>
      <c r="M218" s="5">
        <v>0</v>
      </c>
      <c r="N218" s="5"/>
      <c r="O218" s="5">
        <v>0</v>
      </c>
      <c r="P218" s="5"/>
      <c r="Q218" s="5">
        <v>718902960</v>
      </c>
      <c r="R218" s="5"/>
      <c r="S218" s="5">
        <f t="shared" si="16"/>
        <v>718902960</v>
      </c>
      <c r="U218" s="7">
        <f t="shared" si="17"/>
        <v>1.3241660551881261E-4</v>
      </c>
    </row>
    <row r="219" spans="1:21">
      <c r="A219" s="4" t="s">
        <v>335</v>
      </c>
      <c r="C219" s="5">
        <v>0</v>
      </c>
      <c r="D219" s="5"/>
      <c r="E219" s="5">
        <v>0</v>
      </c>
      <c r="F219" s="5"/>
      <c r="G219" s="5">
        <v>0</v>
      </c>
      <c r="H219" s="5"/>
      <c r="I219" s="5">
        <f t="shared" si="14"/>
        <v>0</v>
      </c>
      <c r="J219" s="5"/>
      <c r="K219" s="7">
        <f t="shared" si="15"/>
        <v>0</v>
      </c>
      <c r="L219" s="5"/>
      <c r="M219" s="5">
        <v>0</v>
      </c>
      <c r="N219" s="5"/>
      <c r="O219" s="5">
        <v>0</v>
      </c>
      <c r="P219" s="5"/>
      <c r="Q219" s="5">
        <v>56796633</v>
      </c>
      <c r="R219" s="5"/>
      <c r="S219" s="5">
        <f t="shared" si="16"/>
        <v>56796633</v>
      </c>
      <c r="U219" s="7">
        <f t="shared" si="17"/>
        <v>1.0461519516845186E-5</v>
      </c>
    </row>
    <row r="220" spans="1:21">
      <c r="A220" s="4" t="s">
        <v>336</v>
      </c>
      <c r="C220" s="5">
        <v>0</v>
      </c>
      <c r="D220" s="5"/>
      <c r="E220" s="5">
        <v>0</v>
      </c>
      <c r="F220" s="5"/>
      <c r="G220" s="5">
        <v>89546717</v>
      </c>
      <c r="H220" s="5"/>
      <c r="I220" s="5">
        <f t="shared" si="14"/>
        <v>89546717</v>
      </c>
      <c r="J220" s="5"/>
      <c r="K220" s="7">
        <f t="shared" si="15"/>
        <v>2.3004420186640675E-5</v>
      </c>
      <c r="L220" s="5"/>
      <c r="M220" s="5">
        <v>0</v>
      </c>
      <c r="N220" s="5"/>
      <c r="O220" s="5">
        <v>0</v>
      </c>
      <c r="P220" s="5"/>
      <c r="Q220" s="5">
        <v>89546717</v>
      </c>
      <c r="R220" s="5"/>
      <c r="S220" s="5">
        <f t="shared" si="16"/>
        <v>89546717</v>
      </c>
      <c r="U220" s="7">
        <f t="shared" si="17"/>
        <v>1.649384264670958E-5</v>
      </c>
    </row>
    <row r="221" spans="1:21">
      <c r="A221" s="4" t="s">
        <v>337</v>
      </c>
      <c r="C221" s="5">
        <v>0</v>
      </c>
      <c r="D221" s="5"/>
      <c r="E221" s="5">
        <v>0</v>
      </c>
      <c r="F221" s="5"/>
      <c r="G221" s="5">
        <v>0</v>
      </c>
      <c r="H221" s="5"/>
      <c r="I221" s="5">
        <f t="shared" si="14"/>
        <v>0</v>
      </c>
      <c r="J221" s="5"/>
      <c r="K221" s="7">
        <f t="shared" si="15"/>
        <v>0</v>
      </c>
      <c r="L221" s="5"/>
      <c r="M221" s="5">
        <v>0</v>
      </c>
      <c r="N221" s="5"/>
      <c r="O221" s="5">
        <v>0</v>
      </c>
      <c r="P221" s="5"/>
      <c r="Q221" s="5">
        <v>25997425</v>
      </c>
      <c r="R221" s="5"/>
      <c r="S221" s="5">
        <f t="shared" si="16"/>
        <v>25997425</v>
      </c>
      <c r="U221" s="7">
        <f t="shared" si="17"/>
        <v>4.7885333101562368E-6</v>
      </c>
    </row>
    <row r="222" spans="1:21">
      <c r="A222" s="4" t="s">
        <v>338</v>
      </c>
      <c r="C222" s="5">
        <v>0</v>
      </c>
      <c r="D222" s="5"/>
      <c r="E222" s="5">
        <v>0</v>
      </c>
      <c r="F222" s="5"/>
      <c r="G222" s="5">
        <v>0</v>
      </c>
      <c r="H222" s="5"/>
      <c r="I222" s="5">
        <f t="shared" si="14"/>
        <v>0</v>
      </c>
      <c r="J222" s="5"/>
      <c r="K222" s="7">
        <f t="shared" si="15"/>
        <v>0</v>
      </c>
      <c r="L222" s="5"/>
      <c r="M222" s="5">
        <v>0</v>
      </c>
      <c r="N222" s="5"/>
      <c r="O222" s="5">
        <v>0</v>
      </c>
      <c r="P222" s="5"/>
      <c r="Q222" s="5">
        <v>147504626</v>
      </c>
      <c r="R222" s="5"/>
      <c r="S222" s="5">
        <f t="shared" si="16"/>
        <v>147504626</v>
      </c>
      <c r="U222" s="7">
        <f t="shared" si="17"/>
        <v>2.7169260609584901E-5</v>
      </c>
    </row>
    <row r="223" spans="1:21">
      <c r="A223" s="4" t="s">
        <v>339</v>
      </c>
      <c r="C223" s="5">
        <v>0</v>
      </c>
      <c r="D223" s="5"/>
      <c r="E223" s="5">
        <v>0</v>
      </c>
      <c r="F223" s="5"/>
      <c r="G223" s="5">
        <v>0</v>
      </c>
      <c r="H223" s="5"/>
      <c r="I223" s="5">
        <f t="shared" si="14"/>
        <v>0</v>
      </c>
      <c r="J223" s="5"/>
      <c r="K223" s="7">
        <f t="shared" si="15"/>
        <v>0</v>
      </c>
      <c r="L223" s="5"/>
      <c r="M223" s="5">
        <v>0</v>
      </c>
      <c r="N223" s="5"/>
      <c r="O223" s="5">
        <v>0</v>
      </c>
      <c r="P223" s="5"/>
      <c r="Q223" s="5">
        <v>1244310401</v>
      </c>
      <c r="R223" s="5"/>
      <c r="S223" s="5">
        <f t="shared" si="16"/>
        <v>1244310401</v>
      </c>
      <c r="U223" s="7">
        <f t="shared" si="17"/>
        <v>2.2919276825925507E-4</v>
      </c>
    </row>
    <row r="224" spans="1:21">
      <c r="A224" s="4" t="s">
        <v>340</v>
      </c>
      <c r="C224" s="5">
        <v>0</v>
      </c>
      <c r="D224" s="5"/>
      <c r="E224" s="5">
        <v>0</v>
      </c>
      <c r="F224" s="5"/>
      <c r="G224" s="5">
        <v>0</v>
      </c>
      <c r="H224" s="5"/>
      <c r="I224" s="5">
        <f t="shared" si="14"/>
        <v>0</v>
      </c>
      <c r="J224" s="5"/>
      <c r="K224" s="7">
        <f t="shared" si="15"/>
        <v>0</v>
      </c>
      <c r="L224" s="5"/>
      <c r="M224" s="5">
        <v>0</v>
      </c>
      <c r="N224" s="5"/>
      <c r="O224" s="5">
        <v>0</v>
      </c>
      <c r="P224" s="5"/>
      <c r="Q224" s="5">
        <v>201175511</v>
      </c>
      <c r="R224" s="5"/>
      <c r="S224" s="5">
        <f t="shared" si="16"/>
        <v>201175511</v>
      </c>
      <c r="U224" s="7">
        <f t="shared" si="17"/>
        <v>3.7055040474631713E-5</v>
      </c>
    </row>
    <row r="225" spans="1:21">
      <c r="A225" s="4" t="s">
        <v>341</v>
      </c>
      <c r="C225" s="5">
        <v>0</v>
      </c>
      <c r="D225" s="5"/>
      <c r="E225" s="5">
        <v>0</v>
      </c>
      <c r="F225" s="5"/>
      <c r="G225" s="5">
        <v>0</v>
      </c>
      <c r="H225" s="5"/>
      <c r="I225" s="5">
        <f t="shared" si="14"/>
        <v>0</v>
      </c>
      <c r="J225" s="5"/>
      <c r="K225" s="7">
        <f t="shared" si="15"/>
        <v>0</v>
      </c>
      <c r="L225" s="5"/>
      <c r="M225" s="5">
        <v>0</v>
      </c>
      <c r="N225" s="5"/>
      <c r="O225" s="5">
        <v>0</v>
      </c>
      <c r="P225" s="5"/>
      <c r="Q225" s="5">
        <v>-28838624</v>
      </c>
      <c r="R225" s="5"/>
      <c r="S225" s="5">
        <f t="shared" si="16"/>
        <v>-28838624</v>
      </c>
      <c r="U225" s="7">
        <f t="shared" si="17"/>
        <v>-5.3118611417504274E-6</v>
      </c>
    </row>
    <row r="226" spans="1:21">
      <c r="A226" s="4" t="s">
        <v>342</v>
      </c>
      <c r="C226" s="5">
        <v>0</v>
      </c>
      <c r="D226" s="5"/>
      <c r="E226" s="5">
        <v>0</v>
      </c>
      <c r="F226" s="5"/>
      <c r="G226" s="5">
        <v>0</v>
      </c>
      <c r="H226" s="5"/>
      <c r="I226" s="5">
        <f t="shared" si="14"/>
        <v>0</v>
      </c>
      <c r="J226" s="5"/>
      <c r="K226" s="7">
        <f t="shared" si="15"/>
        <v>0</v>
      </c>
      <c r="L226" s="5"/>
      <c r="M226" s="5">
        <v>0</v>
      </c>
      <c r="N226" s="5"/>
      <c r="O226" s="5">
        <v>0</v>
      </c>
      <c r="P226" s="5"/>
      <c r="Q226" s="5">
        <v>-524564744</v>
      </c>
      <c r="R226" s="5"/>
      <c r="S226" s="5">
        <f t="shared" si="16"/>
        <v>-524564744</v>
      </c>
      <c r="U226" s="7">
        <f t="shared" si="17"/>
        <v>-9.6620944188802508E-5</v>
      </c>
    </row>
    <row r="227" spans="1:21">
      <c r="A227" s="4" t="s">
        <v>343</v>
      </c>
      <c r="C227" s="5">
        <v>0</v>
      </c>
      <c r="D227" s="5"/>
      <c r="E227" s="5">
        <v>0</v>
      </c>
      <c r="F227" s="5"/>
      <c r="G227" s="5">
        <v>3515190445</v>
      </c>
      <c r="H227" s="5"/>
      <c r="I227" s="5">
        <f t="shared" si="14"/>
        <v>3515190445</v>
      </c>
      <c r="J227" s="5"/>
      <c r="K227" s="7">
        <f t="shared" si="15"/>
        <v>9.0304726674507137E-4</v>
      </c>
      <c r="L227" s="5"/>
      <c r="M227" s="5">
        <v>0</v>
      </c>
      <c r="N227" s="5"/>
      <c r="O227" s="5">
        <v>0</v>
      </c>
      <c r="P227" s="5"/>
      <c r="Q227" s="5">
        <v>3515190445</v>
      </c>
      <c r="R227" s="5"/>
      <c r="S227" s="5">
        <f t="shared" si="16"/>
        <v>3515190445</v>
      </c>
      <c r="U227" s="7">
        <f t="shared" si="17"/>
        <v>6.4747206838467364E-4</v>
      </c>
    </row>
    <row r="228" spans="1:21">
      <c r="A228" s="4" t="s">
        <v>344</v>
      </c>
      <c r="C228" s="5">
        <v>0</v>
      </c>
      <c r="D228" s="5"/>
      <c r="E228" s="5">
        <v>0</v>
      </c>
      <c r="F228" s="5"/>
      <c r="G228" s="5">
        <v>0</v>
      </c>
      <c r="H228" s="5"/>
      <c r="I228" s="5">
        <f t="shared" si="14"/>
        <v>0</v>
      </c>
      <c r="J228" s="5"/>
      <c r="K228" s="7">
        <f t="shared" si="15"/>
        <v>0</v>
      </c>
      <c r="L228" s="5"/>
      <c r="M228" s="5">
        <v>0</v>
      </c>
      <c r="N228" s="5"/>
      <c r="O228" s="5">
        <v>0</v>
      </c>
      <c r="P228" s="5"/>
      <c r="Q228" s="5">
        <v>2879841626</v>
      </c>
      <c r="R228" s="5"/>
      <c r="S228" s="5">
        <f t="shared" si="16"/>
        <v>2879841626</v>
      </c>
      <c r="U228" s="7">
        <f t="shared" si="17"/>
        <v>5.3044551735702673E-4</v>
      </c>
    </row>
    <row r="229" spans="1:21">
      <c r="A229" s="4" t="s">
        <v>345</v>
      </c>
      <c r="C229" s="5">
        <v>0</v>
      </c>
      <c r="D229" s="5"/>
      <c r="E229" s="5">
        <v>0</v>
      </c>
      <c r="F229" s="5"/>
      <c r="G229" s="5">
        <v>789155604</v>
      </c>
      <c r="H229" s="5"/>
      <c r="I229" s="5">
        <f t="shared" si="14"/>
        <v>789155604</v>
      </c>
      <c r="J229" s="5"/>
      <c r="K229" s="7">
        <f t="shared" si="15"/>
        <v>2.0273291657424151E-4</v>
      </c>
      <c r="L229" s="5"/>
      <c r="M229" s="5">
        <v>0</v>
      </c>
      <c r="N229" s="5"/>
      <c r="O229" s="5">
        <v>0</v>
      </c>
      <c r="P229" s="5"/>
      <c r="Q229" s="5">
        <v>843154059</v>
      </c>
      <c r="R229" s="5"/>
      <c r="S229" s="5">
        <f t="shared" si="16"/>
        <v>843154059</v>
      </c>
      <c r="U229" s="7">
        <f t="shared" si="17"/>
        <v>1.5530273852564001E-4</v>
      </c>
    </row>
    <row r="230" spans="1:21">
      <c r="A230" s="4" t="s">
        <v>346</v>
      </c>
      <c r="C230" s="5">
        <v>0</v>
      </c>
      <c r="D230" s="5"/>
      <c r="E230" s="5">
        <v>0</v>
      </c>
      <c r="F230" s="5"/>
      <c r="G230" s="5">
        <v>0</v>
      </c>
      <c r="H230" s="5"/>
      <c r="I230" s="5">
        <f t="shared" si="14"/>
        <v>0</v>
      </c>
      <c r="J230" s="5"/>
      <c r="K230" s="7">
        <f t="shared" si="15"/>
        <v>0</v>
      </c>
      <c r="L230" s="5"/>
      <c r="M230" s="5">
        <v>0</v>
      </c>
      <c r="N230" s="5"/>
      <c r="O230" s="5">
        <v>0</v>
      </c>
      <c r="P230" s="5"/>
      <c r="Q230" s="5">
        <v>24998726</v>
      </c>
      <c r="R230" s="5"/>
      <c r="S230" s="5">
        <f t="shared" si="16"/>
        <v>24998726</v>
      </c>
      <c r="U230" s="7">
        <f t="shared" si="17"/>
        <v>4.6045803444944561E-6</v>
      </c>
    </row>
    <row r="231" spans="1:21">
      <c r="A231" s="4" t="s">
        <v>24</v>
      </c>
      <c r="C231" s="5">
        <v>0</v>
      </c>
      <c r="D231" s="5"/>
      <c r="E231" s="5">
        <v>0</v>
      </c>
      <c r="F231" s="5"/>
      <c r="G231" s="5">
        <v>731397469</v>
      </c>
      <c r="H231" s="5"/>
      <c r="I231" s="5">
        <f t="shared" ref="I231:I251" si="18">C231+E231+G231</f>
        <v>731397469</v>
      </c>
      <c r="J231" s="5"/>
      <c r="K231" s="7">
        <f t="shared" ref="K231:K252" si="19">I231/$I$253</f>
        <v>1.8789493645335426E-4</v>
      </c>
      <c r="L231" s="5"/>
      <c r="M231" s="5">
        <v>0</v>
      </c>
      <c r="N231" s="5"/>
      <c r="O231" s="5">
        <v>0</v>
      </c>
      <c r="P231" s="5"/>
      <c r="Q231" s="5">
        <v>731397469</v>
      </c>
      <c r="R231" s="5"/>
      <c r="S231" s="5">
        <f t="shared" si="16"/>
        <v>731397469</v>
      </c>
      <c r="U231" s="7">
        <f t="shared" si="17"/>
        <v>1.3471800162017828E-4</v>
      </c>
    </row>
    <row r="232" spans="1:21">
      <c r="A232" s="4" t="s">
        <v>25</v>
      </c>
      <c r="C232" s="5">
        <v>0</v>
      </c>
      <c r="D232" s="5"/>
      <c r="E232" s="5">
        <v>0</v>
      </c>
      <c r="F232" s="5"/>
      <c r="G232" s="5">
        <v>3856727149</v>
      </c>
      <c r="H232" s="5"/>
      <c r="I232" s="5">
        <f t="shared" si="18"/>
        <v>3856727149</v>
      </c>
      <c r="J232" s="5"/>
      <c r="K232" s="7">
        <f t="shared" si="19"/>
        <v>9.9078754479430811E-4</v>
      </c>
      <c r="L232" s="5"/>
      <c r="M232" s="5">
        <v>0</v>
      </c>
      <c r="N232" s="5"/>
      <c r="O232" s="5">
        <v>0</v>
      </c>
      <c r="P232" s="5"/>
      <c r="Q232" s="5">
        <v>3856727149</v>
      </c>
      <c r="R232" s="5"/>
      <c r="S232" s="5">
        <f t="shared" si="16"/>
        <v>3856727149</v>
      </c>
      <c r="U232" s="7">
        <f t="shared" si="17"/>
        <v>7.1038060197001803E-4</v>
      </c>
    </row>
    <row r="233" spans="1:21">
      <c r="A233" s="4" t="s">
        <v>26</v>
      </c>
      <c r="C233" s="5">
        <v>0</v>
      </c>
      <c r="D233" s="5"/>
      <c r="E233" s="5">
        <v>0</v>
      </c>
      <c r="F233" s="5"/>
      <c r="G233" s="5">
        <v>1457822195</v>
      </c>
      <c r="H233" s="5"/>
      <c r="I233" s="5">
        <f t="shared" si="18"/>
        <v>1457822195</v>
      </c>
      <c r="J233" s="5"/>
      <c r="K233" s="7">
        <f t="shared" si="19"/>
        <v>3.745123825275562E-4</v>
      </c>
      <c r="L233" s="5"/>
      <c r="M233" s="5">
        <v>0</v>
      </c>
      <c r="N233" s="5"/>
      <c r="O233" s="5">
        <v>0</v>
      </c>
      <c r="P233" s="5"/>
      <c r="Q233" s="5">
        <v>1457822195</v>
      </c>
      <c r="R233" s="5"/>
      <c r="S233" s="5">
        <f t="shared" si="16"/>
        <v>1457822195</v>
      </c>
      <c r="U233" s="7">
        <f t="shared" si="17"/>
        <v>2.6852006077688777E-4</v>
      </c>
    </row>
    <row r="234" spans="1:21">
      <c r="A234" s="4" t="s">
        <v>347</v>
      </c>
      <c r="C234" s="5">
        <v>0</v>
      </c>
      <c r="D234" s="5"/>
      <c r="E234" s="5">
        <v>0</v>
      </c>
      <c r="F234" s="5"/>
      <c r="G234" s="5">
        <v>3574462</v>
      </c>
      <c r="H234" s="5"/>
      <c r="I234" s="5">
        <f t="shared" si="18"/>
        <v>3574462</v>
      </c>
      <c r="J234" s="5"/>
      <c r="K234" s="7">
        <f t="shared" si="19"/>
        <v>9.1827404224300044E-7</v>
      </c>
      <c r="L234" s="5"/>
      <c r="M234" s="5">
        <v>0</v>
      </c>
      <c r="N234" s="5"/>
      <c r="O234" s="5">
        <v>0</v>
      </c>
      <c r="P234" s="5"/>
      <c r="Q234" s="5">
        <v>3574462</v>
      </c>
      <c r="R234" s="5"/>
      <c r="S234" s="5">
        <f t="shared" si="16"/>
        <v>3574462</v>
      </c>
      <c r="U234" s="7">
        <f t="shared" si="17"/>
        <v>6.5838945022007692E-7</v>
      </c>
    </row>
    <row r="235" spans="1:21">
      <c r="A235" s="4" t="s">
        <v>348</v>
      </c>
      <c r="C235" s="5">
        <v>0</v>
      </c>
      <c r="D235" s="5"/>
      <c r="E235" s="5">
        <v>0</v>
      </c>
      <c r="F235" s="5"/>
      <c r="G235" s="5">
        <v>0</v>
      </c>
      <c r="H235" s="5"/>
      <c r="I235" s="5">
        <f t="shared" si="18"/>
        <v>0</v>
      </c>
      <c r="J235" s="5"/>
      <c r="K235" s="7">
        <f t="shared" si="19"/>
        <v>0</v>
      </c>
      <c r="L235" s="5"/>
      <c r="M235" s="5">
        <v>0</v>
      </c>
      <c r="N235" s="5"/>
      <c r="O235" s="5">
        <v>0</v>
      </c>
      <c r="P235" s="5"/>
      <c r="Q235" s="5">
        <v>231253468</v>
      </c>
      <c r="R235" s="5"/>
      <c r="S235" s="5">
        <f t="shared" si="16"/>
        <v>231253468</v>
      </c>
      <c r="U235" s="7">
        <f t="shared" si="17"/>
        <v>4.25951775842088E-5</v>
      </c>
    </row>
    <row r="236" spans="1:21">
      <c r="A236" s="4" t="s">
        <v>349</v>
      </c>
      <c r="C236" s="5">
        <v>0</v>
      </c>
      <c r="D236" s="5"/>
      <c r="E236" s="5">
        <v>0</v>
      </c>
      <c r="F236" s="5"/>
      <c r="G236" s="5">
        <v>0</v>
      </c>
      <c r="H236" s="5"/>
      <c r="I236" s="5">
        <f t="shared" si="18"/>
        <v>0</v>
      </c>
      <c r="J236" s="5"/>
      <c r="K236" s="7">
        <f t="shared" si="19"/>
        <v>0</v>
      </c>
      <c r="L236" s="5"/>
      <c r="M236" s="5">
        <v>0</v>
      </c>
      <c r="N236" s="5"/>
      <c r="O236" s="5">
        <v>0</v>
      </c>
      <c r="P236" s="5"/>
      <c r="Q236" s="5">
        <v>1624983</v>
      </c>
      <c r="R236" s="5"/>
      <c r="S236" s="5">
        <f t="shared" si="16"/>
        <v>1624983</v>
      </c>
      <c r="U236" s="7">
        <f t="shared" si="17"/>
        <v>2.9930984410716106E-7</v>
      </c>
    </row>
    <row r="237" spans="1:21">
      <c r="A237" s="4" t="s">
        <v>350</v>
      </c>
      <c r="C237" s="5">
        <v>0</v>
      </c>
      <c r="D237" s="5"/>
      <c r="E237" s="5">
        <v>0</v>
      </c>
      <c r="F237" s="5"/>
      <c r="G237" s="5">
        <v>0</v>
      </c>
      <c r="H237" s="5"/>
      <c r="I237" s="5">
        <f t="shared" si="18"/>
        <v>0</v>
      </c>
      <c r="J237" s="5"/>
      <c r="K237" s="7">
        <f t="shared" si="19"/>
        <v>0</v>
      </c>
      <c r="L237" s="5"/>
      <c r="M237" s="5">
        <v>0</v>
      </c>
      <c r="N237" s="5"/>
      <c r="O237" s="5">
        <v>0</v>
      </c>
      <c r="P237" s="5"/>
      <c r="Q237" s="5">
        <v>425989000</v>
      </c>
      <c r="R237" s="5"/>
      <c r="S237" s="5">
        <f t="shared" si="16"/>
        <v>425989000</v>
      </c>
      <c r="U237" s="7">
        <f t="shared" si="17"/>
        <v>7.8464021581373745E-5</v>
      </c>
    </row>
    <row r="238" spans="1:21">
      <c r="A238" s="4" t="s">
        <v>351</v>
      </c>
      <c r="C238" s="5">
        <v>0</v>
      </c>
      <c r="D238" s="5"/>
      <c r="E238" s="5">
        <v>0</v>
      </c>
      <c r="F238" s="5"/>
      <c r="G238" s="5">
        <v>0</v>
      </c>
      <c r="H238" s="5"/>
      <c r="I238" s="5">
        <f t="shared" si="18"/>
        <v>0</v>
      </c>
      <c r="J238" s="5"/>
      <c r="K238" s="7">
        <f t="shared" si="19"/>
        <v>0</v>
      </c>
      <c r="L238" s="5"/>
      <c r="M238" s="5">
        <v>0</v>
      </c>
      <c r="N238" s="5"/>
      <c r="O238" s="5">
        <v>0</v>
      </c>
      <c r="P238" s="5"/>
      <c r="Q238" s="5">
        <v>25448701</v>
      </c>
      <c r="R238" s="5"/>
      <c r="S238" s="5">
        <f t="shared" si="16"/>
        <v>25448701</v>
      </c>
      <c r="U238" s="7">
        <f t="shared" si="17"/>
        <v>4.6874624097850589E-6</v>
      </c>
    </row>
    <row r="239" spans="1:21">
      <c r="A239" s="4" t="s">
        <v>352</v>
      </c>
      <c r="C239" s="5">
        <v>0</v>
      </c>
      <c r="D239" s="5"/>
      <c r="E239" s="5">
        <v>0</v>
      </c>
      <c r="F239" s="5"/>
      <c r="G239" s="5">
        <v>-4250484806</v>
      </c>
      <c r="H239" s="5"/>
      <c r="I239" s="5">
        <f t="shared" si="18"/>
        <v>-4250484806</v>
      </c>
      <c r="J239" s="5"/>
      <c r="K239" s="7">
        <f t="shared" si="19"/>
        <v>-1.0919433090344995E-3</v>
      </c>
      <c r="L239" s="5"/>
      <c r="M239" s="5">
        <v>0</v>
      </c>
      <c r="N239" s="5"/>
      <c r="O239" s="5">
        <v>0</v>
      </c>
      <c r="P239" s="5"/>
      <c r="Q239" s="5">
        <v>-4250484806</v>
      </c>
      <c r="R239" s="5"/>
      <c r="S239" s="5">
        <f t="shared" si="16"/>
        <v>-4250484806</v>
      </c>
      <c r="U239" s="7">
        <f t="shared" si="17"/>
        <v>-7.8290784867516574E-4</v>
      </c>
    </row>
    <row r="240" spans="1:21">
      <c r="A240" s="4" t="s">
        <v>353</v>
      </c>
      <c r="C240" s="5">
        <v>0</v>
      </c>
      <c r="D240" s="5"/>
      <c r="E240" s="5">
        <v>0</v>
      </c>
      <c r="F240" s="5"/>
      <c r="G240" s="5">
        <v>-15147547</v>
      </c>
      <c r="H240" s="5"/>
      <c r="I240" s="5">
        <f t="shared" si="18"/>
        <v>-15147547</v>
      </c>
      <c r="J240" s="5"/>
      <c r="K240" s="7">
        <f t="shared" si="19"/>
        <v>-3.891382595130633E-6</v>
      </c>
      <c r="L240" s="5"/>
      <c r="M240" s="5">
        <v>0</v>
      </c>
      <c r="N240" s="5"/>
      <c r="O240" s="5">
        <v>0</v>
      </c>
      <c r="P240" s="5"/>
      <c r="Q240" s="5">
        <v>84062227</v>
      </c>
      <c r="R240" s="5"/>
      <c r="S240" s="5">
        <f t="shared" si="16"/>
        <v>84062227</v>
      </c>
      <c r="U240" s="7">
        <f t="shared" si="17"/>
        <v>1.5483640172648443E-5</v>
      </c>
    </row>
    <row r="241" spans="1:21">
      <c r="A241" s="4" t="s">
        <v>354</v>
      </c>
      <c r="C241" s="5">
        <v>0</v>
      </c>
      <c r="D241" s="5"/>
      <c r="E241" s="5">
        <v>0</v>
      </c>
      <c r="F241" s="5"/>
      <c r="G241" s="5">
        <v>-798607710</v>
      </c>
      <c r="H241" s="5"/>
      <c r="I241" s="5">
        <f t="shared" si="18"/>
        <v>-798607710</v>
      </c>
      <c r="J241" s="5"/>
      <c r="K241" s="7">
        <f t="shared" si="19"/>
        <v>-2.0516114873458602E-4</v>
      </c>
      <c r="L241" s="5"/>
      <c r="M241" s="5">
        <v>0</v>
      </c>
      <c r="N241" s="5"/>
      <c r="O241" s="5">
        <v>0</v>
      </c>
      <c r="P241" s="5"/>
      <c r="Q241" s="5">
        <v>-654158178</v>
      </c>
      <c r="R241" s="5"/>
      <c r="S241" s="5">
        <f t="shared" si="16"/>
        <v>-654158178</v>
      </c>
      <c r="U241" s="7">
        <f t="shared" si="17"/>
        <v>-1.204910957706047E-4</v>
      </c>
    </row>
    <row r="242" spans="1:21">
      <c r="A242" s="4" t="s">
        <v>355</v>
      </c>
      <c r="C242" s="5">
        <v>0</v>
      </c>
      <c r="D242" s="5"/>
      <c r="E242" s="5">
        <v>0</v>
      </c>
      <c r="F242" s="5"/>
      <c r="G242" s="5">
        <v>-44019118</v>
      </c>
      <c r="H242" s="5"/>
      <c r="I242" s="5">
        <f t="shared" si="18"/>
        <v>-44019118</v>
      </c>
      <c r="J242" s="5"/>
      <c r="K242" s="7">
        <f t="shared" si="19"/>
        <v>-1.1308446815725448E-5</v>
      </c>
      <c r="L242" s="5"/>
      <c r="M242" s="5">
        <v>0</v>
      </c>
      <c r="N242" s="5"/>
      <c r="O242" s="5">
        <v>0</v>
      </c>
      <c r="P242" s="5"/>
      <c r="Q242" s="5">
        <v>1602068545</v>
      </c>
      <c r="R242" s="5"/>
      <c r="S242" s="5">
        <f t="shared" si="16"/>
        <v>1602068545</v>
      </c>
      <c r="U242" s="7">
        <f t="shared" si="17"/>
        <v>2.9508917105775038E-4</v>
      </c>
    </row>
    <row r="243" spans="1:21">
      <c r="A243" s="4" t="s">
        <v>356</v>
      </c>
      <c r="C243" s="5">
        <v>0</v>
      </c>
      <c r="D243" s="5"/>
      <c r="E243" s="5">
        <v>0</v>
      </c>
      <c r="F243" s="5"/>
      <c r="G243" s="5">
        <v>824436626</v>
      </c>
      <c r="H243" s="5"/>
      <c r="I243" s="5">
        <f t="shared" si="18"/>
        <v>824436626</v>
      </c>
      <c r="J243" s="5"/>
      <c r="K243" s="7">
        <f t="shared" si="19"/>
        <v>2.1179655935080601E-4</v>
      </c>
      <c r="L243" s="5"/>
      <c r="M243" s="5">
        <v>0</v>
      </c>
      <c r="N243" s="5"/>
      <c r="O243" s="5">
        <v>0</v>
      </c>
      <c r="P243" s="5"/>
      <c r="Q243" s="5">
        <v>331372390</v>
      </c>
      <c r="R243" s="5"/>
      <c r="S243" s="5">
        <f t="shared" si="16"/>
        <v>331372390</v>
      </c>
      <c r="U243" s="7">
        <f t="shared" si="17"/>
        <v>6.1036342160082524E-5</v>
      </c>
    </row>
    <row r="244" spans="1:21">
      <c r="A244" s="4" t="s">
        <v>22</v>
      </c>
      <c r="C244" s="5">
        <v>0</v>
      </c>
      <c r="D244" s="5"/>
      <c r="E244" s="5">
        <v>0</v>
      </c>
      <c r="F244" s="5"/>
      <c r="G244" s="5">
        <v>22088181</v>
      </c>
      <c r="H244" s="5"/>
      <c r="I244" s="5">
        <f t="shared" si="18"/>
        <v>22088181</v>
      </c>
      <c r="J244" s="5"/>
      <c r="K244" s="7">
        <f t="shared" si="19"/>
        <v>5.6744212842841914E-6</v>
      </c>
      <c r="L244" s="5"/>
      <c r="M244" s="5">
        <v>0</v>
      </c>
      <c r="N244" s="5"/>
      <c r="O244" s="5">
        <v>0</v>
      </c>
      <c r="P244" s="5"/>
      <c r="Q244" s="5">
        <v>22088181</v>
      </c>
      <c r="R244" s="5"/>
      <c r="S244" s="5">
        <f t="shared" si="16"/>
        <v>22088181</v>
      </c>
      <c r="U244" s="7">
        <f t="shared" si="17"/>
        <v>4.0684794928443909E-6</v>
      </c>
    </row>
    <row r="245" spans="1:21">
      <c r="A245" s="4" t="s">
        <v>357</v>
      </c>
      <c r="C245" s="5">
        <v>0</v>
      </c>
      <c r="D245" s="5"/>
      <c r="E245" s="5">
        <v>0</v>
      </c>
      <c r="F245" s="5"/>
      <c r="G245" s="5">
        <v>1551913053</v>
      </c>
      <c r="H245" s="5"/>
      <c r="I245" s="5">
        <f t="shared" si="18"/>
        <v>1551913053</v>
      </c>
      <c r="J245" s="5"/>
      <c r="K245" s="7">
        <f t="shared" si="19"/>
        <v>3.9868418586852669E-4</v>
      </c>
      <c r="L245" s="5"/>
      <c r="M245" s="5">
        <v>0</v>
      </c>
      <c r="N245" s="5"/>
      <c r="O245" s="5">
        <v>0</v>
      </c>
      <c r="P245" s="5"/>
      <c r="Q245" s="5">
        <v>-44019118</v>
      </c>
      <c r="R245" s="5"/>
      <c r="S245" s="5">
        <f t="shared" si="16"/>
        <v>-44019118</v>
      </c>
      <c r="U245" s="7">
        <f t="shared" si="17"/>
        <v>-8.1079958044574788E-6</v>
      </c>
    </row>
    <row r="246" spans="1:21">
      <c r="A246" s="4" t="s">
        <v>358</v>
      </c>
      <c r="C246" s="5">
        <v>0</v>
      </c>
      <c r="D246" s="5"/>
      <c r="E246" s="5">
        <v>0</v>
      </c>
      <c r="F246" s="5"/>
      <c r="G246" s="5">
        <v>263569417</v>
      </c>
      <c r="H246" s="5"/>
      <c r="I246" s="5">
        <f t="shared" si="18"/>
        <v>263569417</v>
      </c>
      <c r="J246" s="5"/>
      <c r="K246" s="7">
        <f t="shared" si="19"/>
        <v>6.7710596436672417E-5</v>
      </c>
      <c r="L246" s="5"/>
      <c r="M246" s="5">
        <v>0</v>
      </c>
      <c r="N246" s="5"/>
      <c r="O246" s="5">
        <v>0</v>
      </c>
      <c r="P246" s="5"/>
      <c r="Q246" s="5">
        <v>824436626</v>
      </c>
      <c r="R246" s="5"/>
      <c r="S246" s="5">
        <f t="shared" si="16"/>
        <v>824436626</v>
      </c>
      <c r="U246" s="7">
        <f t="shared" si="17"/>
        <v>1.5185512587165151E-4</v>
      </c>
    </row>
    <row r="247" spans="1:21">
      <c r="A247" s="4" t="s">
        <v>359</v>
      </c>
      <c r="C247" s="5">
        <v>0</v>
      </c>
      <c r="D247" s="5"/>
      <c r="E247" s="5">
        <v>0</v>
      </c>
      <c r="F247" s="5"/>
      <c r="G247" s="5">
        <v>-11814222</v>
      </c>
      <c r="H247" s="5"/>
      <c r="I247" s="5">
        <f t="shared" si="18"/>
        <v>-11814222</v>
      </c>
      <c r="J247" s="5"/>
      <c r="K247" s="7">
        <f t="shared" si="19"/>
        <v>-3.0350562943167908E-6</v>
      </c>
      <c r="L247" s="5"/>
      <c r="M247" s="5">
        <v>0</v>
      </c>
      <c r="N247" s="5"/>
      <c r="O247" s="5">
        <v>0</v>
      </c>
      <c r="P247" s="5"/>
      <c r="Q247" s="5">
        <v>-11814222</v>
      </c>
      <c r="R247" s="5"/>
      <c r="S247" s="5">
        <f t="shared" si="16"/>
        <v>-11814222</v>
      </c>
      <c r="U247" s="7">
        <f t="shared" si="17"/>
        <v>-2.1760922699298347E-6</v>
      </c>
    </row>
    <row r="248" spans="1:21">
      <c r="A248" s="4" t="s">
        <v>360</v>
      </c>
      <c r="C248" s="5">
        <v>0</v>
      </c>
      <c r="D248" s="5"/>
      <c r="E248" s="5">
        <v>0</v>
      </c>
      <c r="F248" s="5"/>
      <c r="G248" s="5">
        <v>-147</v>
      </c>
      <c r="H248" s="5"/>
      <c r="I248" s="5">
        <f t="shared" si="18"/>
        <v>-147</v>
      </c>
      <c r="J248" s="5"/>
      <c r="K248" s="7">
        <f t="shared" si="19"/>
        <v>-3.7764084276101146E-11</v>
      </c>
      <c r="L248" s="5"/>
      <c r="M248" s="5">
        <v>0</v>
      </c>
      <c r="N248" s="5"/>
      <c r="O248" s="5">
        <v>0</v>
      </c>
      <c r="P248" s="5"/>
      <c r="Q248" s="5">
        <v>-147</v>
      </c>
      <c r="R248" s="5"/>
      <c r="S248" s="5">
        <f t="shared" si="16"/>
        <v>-147</v>
      </c>
      <c r="U248" s="7">
        <f t="shared" si="17"/>
        <v>-2.7076312234498872E-11</v>
      </c>
    </row>
    <row r="249" spans="1:21">
      <c r="A249" s="4" t="s">
        <v>361</v>
      </c>
      <c r="C249" s="5">
        <v>0</v>
      </c>
      <c r="D249" s="5"/>
      <c r="E249" s="5">
        <v>0</v>
      </c>
      <c r="F249" s="5"/>
      <c r="G249" s="5">
        <v>-6299416</v>
      </c>
      <c r="H249" s="5"/>
      <c r="I249" s="5">
        <f t="shared" si="18"/>
        <v>-6299416</v>
      </c>
      <c r="J249" s="5"/>
      <c r="K249" s="7">
        <f t="shared" si="19"/>
        <v>-1.6183107259470746E-6</v>
      </c>
      <c r="L249" s="5"/>
      <c r="M249" s="5">
        <v>0</v>
      </c>
      <c r="N249" s="5"/>
      <c r="O249" s="5">
        <v>0</v>
      </c>
      <c r="P249" s="5"/>
      <c r="Q249" s="5">
        <v>-6299416</v>
      </c>
      <c r="R249" s="5"/>
      <c r="S249" s="5">
        <f t="shared" si="16"/>
        <v>-6299416</v>
      </c>
      <c r="U249" s="7">
        <f t="shared" si="17"/>
        <v>-1.160305812999986E-6</v>
      </c>
    </row>
    <row r="250" spans="1:21">
      <c r="A250" s="4" t="s">
        <v>362</v>
      </c>
      <c r="C250" s="5">
        <v>0</v>
      </c>
      <c r="D250" s="5"/>
      <c r="E250" s="5">
        <v>0</v>
      </c>
      <c r="F250" s="5"/>
      <c r="G250" s="5">
        <v>23995</v>
      </c>
      <c r="H250" s="5"/>
      <c r="I250" s="5">
        <f t="shared" si="18"/>
        <v>23995</v>
      </c>
      <c r="J250" s="5"/>
      <c r="K250" s="7">
        <f t="shared" si="19"/>
        <v>6.1642802871091634E-9</v>
      </c>
      <c r="L250" s="5"/>
      <c r="M250" s="5">
        <v>0</v>
      </c>
      <c r="N250" s="5"/>
      <c r="O250" s="5">
        <v>0</v>
      </c>
      <c r="P250" s="5"/>
      <c r="Q250" s="5">
        <v>23995</v>
      </c>
      <c r="R250" s="5"/>
      <c r="S250" s="5">
        <f t="shared" si="16"/>
        <v>23995</v>
      </c>
      <c r="U250" s="7">
        <f t="shared" si="17"/>
        <v>4.4197014426312956E-9</v>
      </c>
    </row>
    <row r="251" spans="1:21">
      <c r="A251" s="4" t="s">
        <v>363</v>
      </c>
      <c r="C251" s="5">
        <v>0</v>
      </c>
      <c r="D251" s="5"/>
      <c r="E251" s="5">
        <v>0</v>
      </c>
      <c r="F251" s="5"/>
      <c r="G251" s="5">
        <v>8674771</v>
      </c>
      <c r="H251" s="5"/>
      <c r="I251" s="5">
        <f>C251+E251+G251</f>
        <v>8674771</v>
      </c>
      <c r="J251" s="5"/>
      <c r="K251" s="7">
        <f t="shared" si="19"/>
        <v>2.2285359395910083E-6</v>
      </c>
      <c r="L251" s="5"/>
      <c r="M251" s="5">
        <v>0</v>
      </c>
      <c r="N251" s="5"/>
      <c r="O251" s="5">
        <v>0</v>
      </c>
      <c r="P251" s="5"/>
      <c r="Q251" s="5">
        <v>8674771</v>
      </c>
      <c r="R251" s="5"/>
      <c r="S251" s="5">
        <f t="shared" si="16"/>
        <v>8674771</v>
      </c>
      <c r="U251" s="7">
        <f t="shared" si="17"/>
        <v>1.597828626930449E-6</v>
      </c>
    </row>
    <row r="252" spans="1:21">
      <c r="A252" s="4" t="s">
        <v>364</v>
      </c>
      <c r="C252" s="5">
        <v>0</v>
      </c>
      <c r="D252" s="5"/>
      <c r="E252" s="5">
        <v>0</v>
      </c>
      <c r="F252" s="5"/>
      <c r="G252" s="5">
        <v>155931188</v>
      </c>
      <c r="H252" s="5"/>
      <c r="I252" s="5">
        <f>C252+E252+G252</f>
        <v>155931188</v>
      </c>
      <c r="J252" s="5"/>
      <c r="K252" s="7">
        <f t="shared" si="19"/>
        <v>4.0058493366697765E-5</v>
      </c>
      <c r="L252" s="5"/>
      <c r="M252" s="5">
        <v>0</v>
      </c>
      <c r="N252" s="5"/>
      <c r="O252" s="5">
        <v>0</v>
      </c>
      <c r="P252" s="5"/>
      <c r="Q252" s="5">
        <v>155931188</v>
      </c>
      <c r="R252" s="5"/>
      <c r="S252" s="5">
        <f t="shared" si="16"/>
        <v>155931188</v>
      </c>
      <c r="U252" s="7">
        <f t="shared" si="17"/>
        <v>2.8721370975403698E-5</v>
      </c>
    </row>
    <row r="253" spans="1:21" ht="24.75" thickBot="1">
      <c r="C253" s="6">
        <f>SUM(C8:C252)</f>
        <v>0</v>
      </c>
      <c r="D253" s="5"/>
      <c r="E253" s="6">
        <f>SUM(E8:E252)</f>
        <v>3870610053696</v>
      </c>
      <c r="F253" s="5"/>
      <c r="G253" s="6">
        <f>SUM(G8:G252)</f>
        <v>21977382696</v>
      </c>
      <c r="H253" s="5"/>
      <c r="I253" s="6">
        <f>SUM(I8:I252)</f>
        <v>3892587436392</v>
      </c>
      <c r="J253" s="5"/>
      <c r="K253" s="22">
        <f>SUM(K8:K252)</f>
        <v>1</v>
      </c>
      <c r="L253" s="5"/>
      <c r="M253" s="6">
        <f>SUM(M8:M252)</f>
        <v>646140702115</v>
      </c>
      <c r="N253" s="5"/>
      <c r="O253" s="6">
        <f>SUM(O8:O252)</f>
        <v>4683777887312</v>
      </c>
      <c r="P253" s="5"/>
      <c r="Q253" s="6">
        <f>SUM(Q8:Q252)</f>
        <v>99181161192</v>
      </c>
      <c r="R253" s="5"/>
      <c r="S253" s="6">
        <f>SUM(S8:S252)</f>
        <v>5429099750619</v>
      </c>
      <c r="U253" s="22">
        <f>SUM(U8:U252)</f>
        <v>1</v>
      </c>
    </row>
    <row r="254" spans="1:21" ht="24.75" thickTop="1">
      <c r="C254" s="5"/>
      <c r="D254" s="5"/>
      <c r="E254" s="5"/>
      <c r="F254" s="5"/>
      <c r="G254" s="2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21">
      <c r="C255" s="5"/>
      <c r="D255" s="5"/>
      <c r="E255" s="5"/>
      <c r="F255" s="5"/>
      <c r="G255" s="20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21">
      <c r="C256" s="5"/>
      <c r="D256" s="5"/>
      <c r="E256" s="5"/>
      <c r="F256" s="5"/>
      <c r="G256" s="2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7:7">
      <c r="G257" s="21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2023-12-31T12:35:02Z</dcterms:modified>
</cp:coreProperties>
</file>