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.gadari\Desktop\پرتفوی ماهانه\1402\دی\"/>
    </mc:Choice>
  </mc:AlternateContent>
  <xr:revisionPtr revIDLastSave="0" documentId="13_ncr:1_{1D869775-CCE5-4D7B-A45B-D74B9ADB7EE7}" xr6:coauthVersionLast="47" xr6:coauthVersionMax="47" xr10:uidLastSave="{00000000-0000-0000-0000-000000000000}"/>
  <bookViews>
    <workbookView xWindow="28680" yWindow="-120" windowWidth="29040" windowHeight="15840" tabRatio="866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definedNames>
    <definedName name="_xlnm._FilterDatabase" localSheetId="7" hidden="1">'درآمد ناشی از تغییر قیمت اوراق'!$A$7:$A$114</definedName>
    <definedName name="_xlnm._FilterDatabase" localSheetId="8" hidden="1">'درآمد ناشی از فروش'!$A$7:$R$182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6" l="1"/>
  <c r="G11" i="15"/>
  <c r="E11" i="15"/>
  <c r="C11" i="15"/>
  <c r="E8" i="15" s="1"/>
  <c r="E10" i="15"/>
  <c r="E7" i="15"/>
  <c r="E9" i="14"/>
  <c r="C9" i="14"/>
  <c r="I12" i="13"/>
  <c r="K9" i="13" s="1"/>
  <c r="G12" i="13"/>
  <c r="E12" i="13"/>
  <c r="G11" i="13" s="1"/>
  <c r="K8" i="13"/>
  <c r="G9" i="13"/>
  <c r="G10" i="13"/>
  <c r="Q29" i="12"/>
  <c r="O29" i="12"/>
  <c r="I29" i="12"/>
  <c r="K29" i="12"/>
  <c r="U250" i="11"/>
  <c r="S250" i="11"/>
  <c r="U108" i="11" s="1"/>
  <c r="U147" i="11"/>
  <c r="U155" i="11"/>
  <c r="U209" i="11"/>
  <c r="U210" i="11"/>
  <c r="U217" i="11"/>
  <c r="U218" i="11"/>
  <c r="U225" i="11"/>
  <c r="U226" i="11"/>
  <c r="U233" i="11"/>
  <c r="U234" i="11"/>
  <c r="U241" i="11"/>
  <c r="U242" i="11"/>
  <c r="U249" i="11"/>
  <c r="U9" i="11"/>
  <c r="U16" i="11"/>
  <c r="U17" i="11"/>
  <c r="U24" i="11"/>
  <c r="U25" i="11"/>
  <c r="U32" i="11"/>
  <c r="U33" i="11"/>
  <c r="U40" i="11"/>
  <c r="U41" i="11"/>
  <c r="U48" i="11"/>
  <c r="U49" i="11"/>
  <c r="U56" i="11"/>
  <c r="U57" i="11"/>
  <c r="U64" i="11"/>
  <c r="U65" i="11"/>
  <c r="U72" i="11"/>
  <c r="U73" i="11"/>
  <c r="U80" i="11"/>
  <c r="U81" i="11"/>
  <c r="U88" i="11"/>
  <c r="U89" i="11"/>
  <c r="U96" i="11"/>
  <c r="U97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8" i="11"/>
  <c r="K25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8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8" i="11"/>
  <c r="C250" i="11"/>
  <c r="E250" i="11"/>
  <c r="O250" i="11"/>
  <c r="Q250" i="11"/>
  <c r="M250" i="11"/>
  <c r="G250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8" i="11"/>
  <c r="I182" i="10"/>
  <c r="Q8" i="10"/>
  <c r="Q59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I8" i="10"/>
  <c r="E182" i="10"/>
  <c r="M182" i="10"/>
  <c r="O182" i="10"/>
  <c r="Q114" i="9"/>
  <c r="O114" i="9"/>
  <c r="M114" i="9"/>
  <c r="I114" i="9"/>
  <c r="G114" i="9"/>
  <c r="E11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" i="9"/>
  <c r="S9" i="8"/>
  <c r="S10" i="8"/>
  <c r="S11" i="8"/>
  <c r="S12" i="8"/>
  <c r="S13" i="8"/>
  <c r="S14" i="8"/>
  <c r="S15" i="8"/>
  <c r="S16" i="8"/>
  <c r="S17" i="8"/>
  <c r="S18" i="8"/>
  <c r="S8" i="8"/>
  <c r="M9" i="8"/>
  <c r="M10" i="8"/>
  <c r="M11" i="8"/>
  <c r="M12" i="8"/>
  <c r="M13" i="8"/>
  <c r="M14" i="8"/>
  <c r="M15" i="8"/>
  <c r="M16" i="8"/>
  <c r="M17" i="8"/>
  <c r="M18" i="8"/>
  <c r="M8" i="8"/>
  <c r="N14" i="7"/>
  <c r="R14" i="7"/>
  <c r="M14" i="7"/>
  <c r="Y93" i="1"/>
  <c r="E9" i="15" l="1"/>
  <c r="K11" i="13"/>
  <c r="K10" i="13"/>
  <c r="K12" i="13" s="1"/>
  <c r="G8" i="13"/>
  <c r="U95" i="11"/>
  <c r="U87" i="11"/>
  <c r="U79" i="11"/>
  <c r="U71" i="11"/>
  <c r="U63" i="11"/>
  <c r="U55" i="11"/>
  <c r="U47" i="11"/>
  <c r="U39" i="11"/>
  <c r="U31" i="11"/>
  <c r="U23" i="11"/>
  <c r="U15" i="11"/>
  <c r="U248" i="11"/>
  <c r="U240" i="11"/>
  <c r="U232" i="11"/>
  <c r="U224" i="11"/>
  <c r="U216" i="11"/>
  <c r="U203" i="11"/>
  <c r="U139" i="11"/>
  <c r="U94" i="11"/>
  <c r="U86" i="11"/>
  <c r="U78" i="11"/>
  <c r="U70" i="11"/>
  <c r="U62" i="11"/>
  <c r="U54" i="11"/>
  <c r="U46" i="11"/>
  <c r="U38" i="11"/>
  <c r="U30" i="11"/>
  <c r="U22" i="11"/>
  <c r="U14" i="11"/>
  <c r="U247" i="11"/>
  <c r="U239" i="11"/>
  <c r="U231" i="11"/>
  <c r="U223" i="11"/>
  <c r="U215" i="11"/>
  <c r="U195" i="11"/>
  <c r="U131" i="11"/>
  <c r="U8" i="11"/>
  <c r="U93" i="11"/>
  <c r="U85" i="11"/>
  <c r="U77" i="11"/>
  <c r="U69" i="11"/>
  <c r="U61" i="11"/>
  <c r="U53" i="11"/>
  <c r="U45" i="11"/>
  <c r="U37" i="11"/>
  <c r="U29" i="11"/>
  <c r="U21" i="11"/>
  <c r="U13" i="11"/>
  <c r="U246" i="11"/>
  <c r="U238" i="11"/>
  <c r="U230" i="11"/>
  <c r="U222" i="11"/>
  <c r="U214" i="11"/>
  <c r="U187" i="11"/>
  <c r="U123" i="11"/>
  <c r="U100" i="11"/>
  <c r="U92" i="11"/>
  <c r="U84" i="11"/>
  <c r="U76" i="11"/>
  <c r="U68" i="11"/>
  <c r="U60" i="11"/>
  <c r="U52" i="11"/>
  <c r="U44" i="11"/>
  <c r="U36" i="11"/>
  <c r="U28" i="11"/>
  <c r="U20" i="11"/>
  <c r="U12" i="11"/>
  <c r="U245" i="11"/>
  <c r="U237" i="11"/>
  <c r="U229" i="11"/>
  <c r="U221" i="11"/>
  <c r="U213" i="11"/>
  <c r="U179" i="11"/>
  <c r="U115" i="11"/>
  <c r="U99" i="11"/>
  <c r="U91" i="11"/>
  <c r="U83" i="11"/>
  <c r="U75" i="11"/>
  <c r="U67" i="11"/>
  <c r="U59" i="11"/>
  <c r="U51" i="11"/>
  <c r="U43" i="11"/>
  <c r="U35" i="11"/>
  <c r="U27" i="11"/>
  <c r="U19" i="11"/>
  <c r="U11" i="11"/>
  <c r="U244" i="11"/>
  <c r="U236" i="11"/>
  <c r="U228" i="11"/>
  <c r="U220" i="11"/>
  <c r="U212" i="11"/>
  <c r="U171" i="11"/>
  <c r="U107" i="11"/>
  <c r="U98" i="11"/>
  <c r="U90" i="11"/>
  <c r="U82" i="11"/>
  <c r="U74" i="11"/>
  <c r="U66" i="11"/>
  <c r="U58" i="11"/>
  <c r="U50" i="11"/>
  <c r="U42" i="11"/>
  <c r="U34" i="11"/>
  <c r="U26" i="11"/>
  <c r="U18" i="11"/>
  <c r="U10" i="11"/>
  <c r="U243" i="11"/>
  <c r="U235" i="11"/>
  <c r="U227" i="11"/>
  <c r="U219" i="11"/>
  <c r="U211" i="11"/>
  <c r="U163" i="11"/>
  <c r="U202" i="11"/>
  <c r="U194" i="11"/>
  <c r="U186" i="11"/>
  <c r="U178" i="11"/>
  <c r="U170" i="11"/>
  <c r="U162" i="11"/>
  <c r="U154" i="11"/>
  <c r="U146" i="11"/>
  <c r="U138" i="11"/>
  <c r="U130" i="11"/>
  <c r="U122" i="11"/>
  <c r="U114" i="11"/>
  <c r="U106" i="11"/>
  <c r="U201" i="11"/>
  <c r="U193" i="11"/>
  <c r="U185" i="11"/>
  <c r="U177" i="11"/>
  <c r="U169" i="11"/>
  <c r="U161" i="11"/>
  <c r="U153" i="11"/>
  <c r="U145" i="11"/>
  <c r="U137" i="11"/>
  <c r="U129" i="11"/>
  <c r="U121" i="11"/>
  <c r="U113" i="11"/>
  <c r="U105" i="11"/>
  <c r="U208" i="11"/>
  <c r="U200" i="11"/>
  <c r="U192" i="11"/>
  <c r="U184" i="11"/>
  <c r="U176" i="11"/>
  <c r="U168" i="11"/>
  <c r="U160" i="11"/>
  <c r="U152" i="11"/>
  <c r="U144" i="11"/>
  <c r="U136" i="11"/>
  <c r="U128" i="11"/>
  <c r="U120" i="11"/>
  <c r="U112" i="11"/>
  <c r="U104" i="11"/>
  <c r="U207" i="11"/>
  <c r="U199" i="11"/>
  <c r="U191" i="11"/>
  <c r="U183" i="11"/>
  <c r="U175" i="11"/>
  <c r="U167" i="11"/>
  <c r="U159" i="11"/>
  <c r="U151" i="11"/>
  <c r="U143" i="11"/>
  <c r="U135" i="11"/>
  <c r="U127" i="11"/>
  <c r="U119" i="11"/>
  <c r="U111" i="11"/>
  <c r="U103" i="11"/>
  <c r="U206" i="11"/>
  <c r="U198" i="11"/>
  <c r="U190" i="11"/>
  <c r="U182" i="11"/>
  <c r="U174" i="11"/>
  <c r="U166" i="11"/>
  <c r="U158" i="11"/>
  <c r="U150" i="11"/>
  <c r="U142" i="11"/>
  <c r="U134" i="11"/>
  <c r="U126" i="11"/>
  <c r="U118" i="11"/>
  <c r="U110" i="11"/>
  <c r="U102" i="11"/>
  <c r="U205" i="11"/>
  <c r="U197" i="11"/>
  <c r="U189" i="11"/>
  <c r="U181" i="11"/>
  <c r="U173" i="11"/>
  <c r="U165" i="11"/>
  <c r="U157" i="11"/>
  <c r="U149" i="11"/>
  <c r="U141" i="11"/>
  <c r="U133" i="11"/>
  <c r="U125" i="11"/>
  <c r="U117" i="11"/>
  <c r="U109" i="11"/>
  <c r="U101" i="11"/>
  <c r="U204" i="11"/>
  <c r="U196" i="11"/>
  <c r="U188" i="11"/>
  <c r="U180" i="11"/>
  <c r="U172" i="11"/>
  <c r="U164" i="11"/>
  <c r="U156" i="11"/>
  <c r="U148" i="11"/>
  <c r="U140" i="11"/>
  <c r="U132" i="11"/>
  <c r="U124" i="11"/>
  <c r="U116" i="11"/>
  <c r="I250" i="11"/>
  <c r="Q182" i="10"/>
  <c r="M29" i="12"/>
  <c r="G29" i="12"/>
  <c r="E29" i="12"/>
  <c r="C29" i="12"/>
  <c r="S19" i="8"/>
  <c r="Q19" i="8"/>
  <c r="O19" i="8"/>
  <c r="M19" i="8"/>
  <c r="K19" i="8"/>
  <c r="I19" i="8"/>
  <c r="S13" i="7"/>
  <c r="Q13" i="7"/>
  <c r="O13" i="7"/>
  <c r="M13" i="7"/>
  <c r="K13" i="7"/>
  <c r="I13" i="7"/>
  <c r="Q13" i="6"/>
  <c r="O13" i="6"/>
  <c r="M13" i="6"/>
  <c r="K13" i="6"/>
  <c r="AI10" i="3"/>
  <c r="AG10" i="3"/>
  <c r="AA10" i="3"/>
  <c r="W10" i="3"/>
  <c r="S10" i="3"/>
  <c r="Q10" i="3"/>
  <c r="W93" i="1"/>
  <c r="U93" i="1"/>
  <c r="O93" i="1"/>
  <c r="K93" i="1"/>
  <c r="G93" i="1"/>
  <c r="E93" i="1"/>
  <c r="G182" i="10" l="1"/>
</calcChain>
</file>

<file path=xl/sharedStrings.xml><?xml version="1.0" encoding="utf-8"?>
<sst xmlns="http://schemas.openxmlformats.org/spreadsheetml/2006/main" count="1714" uniqueCount="363">
  <si>
    <t>صندوق سرمایه‌گذاری سهامی اهرمی توان مفید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</si>
  <si>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</si>
  <si>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</si>
  <si>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</si>
  <si>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</si>
  <si>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</si>
  <si>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</si>
  <si>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</si>
  <si>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</si>
  <si>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</si>
  <si>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</si>
  <si>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</si>
  <si>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</si>
  <si>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</si>
  <si>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</si>
  <si>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</si>
  <si>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آهن و فولاد غدیر ایرانیان</t>
  </si>
  <si>
    <t>ایران‌ خودرو</t>
  </si>
  <si>
    <t>0.00%</t>
  </si>
  <si>
    <t>بانک تجارت</t>
  </si>
  <si>
    <t>بانک خاورمیانه</t>
  </si>
  <si>
    <t>بانک ملت</t>
  </si>
  <si>
    <t>بین المللی توسعه ص. معادن غدیر</t>
  </si>
  <si>
    <t>بین المللی ساروج بوشهر</t>
  </si>
  <si>
    <t>پالایش نفت اصفهان</t>
  </si>
  <si>
    <t>پالایش نفت بندرعباس</t>
  </si>
  <si>
    <t>پتروشیمی پردیس</t>
  </si>
  <si>
    <t>پتروشیمی تندگویان</t>
  </si>
  <si>
    <t>پتروشیمی جم</t>
  </si>
  <si>
    <t>پتروشیمی زاگرس</t>
  </si>
  <si>
    <t>پتروشیمی‌ خارک‌</t>
  </si>
  <si>
    <t>پتروشیمی‌شیراز</t>
  </si>
  <si>
    <t>پرتو بار فرابر خلیج فارس</t>
  </si>
  <si>
    <t>تایدواترخاورمیانه</t>
  </si>
  <si>
    <t>توسعه حمل و نقل ریلی پارسیان</t>
  </si>
  <si>
    <t>توسعه خدمات دریایی وبندری سینا</t>
  </si>
  <si>
    <t>تولید ژلاتین کپسول ایران</t>
  </si>
  <si>
    <t>ح. گسترش سوخت سبززاگرس(س. عام)</t>
  </si>
  <si>
    <t>ح. مبین انرژی خلیج فارس</t>
  </si>
  <si>
    <t>حمل و نقل گهرترابر سیرجان</t>
  </si>
  <si>
    <t>داروپخش‌ (هلدینگ‌</t>
  </si>
  <si>
    <t>داروسازی دانا</t>
  </si>
  <si>
    <t>داروسازی شهید قاضی</t>
  </si>
  <si>
    <t>داروسازی‌ اکسیر</t>
  </si>
  <si>
    <t>داروسازی‌ جابرابن‌حیان‌</t>
  </si>
  <si>
    <t>دوده‌ صنعتی‌ پارس‌</t>
  </si>
  <si>
    <t>زغال سنگ پروده طبس</t>
  </si>
  <si>
    <t>س. نفت و گاز و پتروشیمی تأمین</t>
  </si>
  <si>
    <t>سایپا</t>
  </si>
  <si>
    <t>سپید ماکیان</t>
  </si>
  <si>
    <t>سپیدار سیستم آسیا</t>
  </si>
  <si>
    <t>سرمایه گذاری تامین اجتماعی</t>
  </si>
  <si>
    <t>سرمایه گذاری توسعه صنایع سیمان</t>
  </si>
  <si>
    <t>سرمایه گذاری دارویی تامین</t>
  </si>
  <si>
    <t>سرمایه گذاری سبحان</t>
  </si>
  <si>
    <t>سرمایه گذاری سیمان تامین</t>
  </si>
  <si>
    <t>سرمایه گذاری شفادارو</t>
  </si>
  <si>
    <t>سرمایه گذاری صدرتامین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</si>
  <si>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</si>
  <si>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</si>
  <si>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</si>
  <si>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</si>
  <si>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</si>
  <si>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</si>
  <si>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 ساوه</t>
  </si>
  <si>
    <t>سیمان‌ دورود</t>
  </si>
  <si>
    <t>سیمان‌ شمال‌</t>
  </si>
  <si>
    <t>سیمان‌ صوفیان‌</t>
  </si>
  <si>
    <t>سیمان‌ کرمان‌</t>
  </si>
  <si>
    <t>سیمان‌هرمزگان‌</t>
  </si>
  <si>
    <t>شرکت آهن و فولاد ارفع</t>
  </si>
  <si>
    <t>شمش طلا</t>
  </si>
  <si>
    <t>صبا فولاد خلیج فارس</t>
  </si>
  <si>
    <t>صنایع فروآلیاژ ایران</t>
  </si>
  <si>
    <t>فجر انرژی خلیج فارس</t>
  </si>
  <si>
    <t>فروسیلیس‌ ایران‌</t>
  </si>
  <si>
    <t>فولاد  خوزستان</t>
  </si>
  <si>
    <t>فولاد آلیاژی ایران</t>
  </si>
  <si>
    <t>فولاد خراسان</t>
  </si>
  <si>
    <t>فولاد مبارکه اصفهان</t>
  </si>
  <si>
    <t>فولاد کاوه جنوب کیش</t>
  </si>
  <si>
    <t>گروه دارویی سبحان</t>
  </si>
  <si>
    <t>گروه‌بهمن‌</t>
  </si>
  <si>
    <t>گروه‌صنعتی‌سپاهان‌</t>
  </si>
  <si>
    <t>گسترش نفت و گاز پارسیان</t>
  </si>
  <si>
    <t>مبین انرژی خلیج فارس</t>
  </si>
  <si>
    <t>معدنی‌ املاح‌  ایران‌</t>
  </si>
  <si>
    <t>ملی‌ صنایع‌ مس‌ ایران‌</t>
  </si>
  <si>
    <t>مولد نیروگاهی تجارت فارس</t>
  </si>
  <si>
    <t>نفت سپاهان</t>
  </si>
  <si>
    <t>نفت‌ بهران‌</t>
  </si>
  <si>
    <t>همکاران سیستم</t>
  </si>
  <si>
    <t>کارخانجات‌داروپخش‌</t>
  </si>
  <si>
    <t>کاشی‌ پارس‌</t>
  </si>
  <si>
    <t>کشاورزی و دامپروری بینالود</t>
  </si>
  <si>
    <t>سیمان فارس و خوزستان</t>
  </si>
  <si>
    <t>اختیارخ شستا-1312-1402/12/09</t>
  </si>
  <si>
    <t>پالایش نفت تهران</t>
  </si>
  <si>
    <t>گسترش سوخت سبززاگرس(سهامی عام)</t>
  </si>
  <si>
    <t>ح.سرمایه گذاری سیمان تامین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</si>
  <si>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</si>
  <si>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</si>
  <si>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</si>
  <si>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</si>
  <si>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</si>
  <si>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</si>
  <si>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</si>
  <si>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</si>
  <si>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</si>
  <si>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</si>
  <si>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گام بانک ملت0211</t>
  </si>
  <si>
    <t>بله</t>
  </si>
  <si>
    <t>1402/02/16</t>
  </si>
  <si>
    <t>1402/11/30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</si>
  <si>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</si>
  <si>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</si>
  <si>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</si>
  <si>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</si>
  <si>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</si>
  <si>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</si>
  <si>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</si>
  <si>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</si>
  <si>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</si>
  <si>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</si>
  <si>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207-8100-16222222-1</t>
  </si>
  <si>
    <t>سپرده کوتاه مدت</t>
  </si>
  <si>
    <t>1401/08/14</t>
  </si>
  <si>
    <t>بانک خاورمیانه آفریقا</t>
  </si>
  <si>
    <t>1009-10-810-707074858</t>
  </si>
  <si>
    <t>1401/03/18</t>
  </si>
  <si>
    <t>بانک ملت مستفل مرکزی</t>
  </si>
  <si>
    <t>9986283144</t>
  </si>
  <si>
    <t>1402/09/12</t>
  </si>
  <si>
    <t>بانک تجارت کار</t>
  </si>
  <si>
    <t>6153757338</t>
  </si>
  <si>
    <t>سپرده بلند مدت</t>
  </si>
  <si>
    <t>1402/09/27</t>
  </si>
  <si>
    <t>11146740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</si>
  <si>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</si>
  <si>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</si>
  <si>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</si>
  <si>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</si>
  <si>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</si>
  <si>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</si>
  <si>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</si>
  <si>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</si>
  <si>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</si>
  <si>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دولت130-ش.خ031110</t>
  </si>
  <si>
    <t>1403/11/10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</si>
  <si>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</si>
  <si>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</si>
  <si>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</si>
  <si>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</si>
  <si>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</si>
  <si>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</si>
  <si>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1402/05/01</t>
  </si>
  <si>
    <t>1402/10/06</t>
  </si>
  <si>
    <t>1402/10/28</t>
  </si>
  <si>
    <t>1402/06/06</t>
  </si>
  <si>
    <t>1402/06/19</t>
  </si>
  <si>
    <t>1402/07/17</t>
  </si>
  <si>
    <t>1402/10/27</t>
  </si>
  <si>
    <t>1402/07/30</t>
  </si>
  <si>
    <t>1402/05/16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</si>
  <si>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</si>
  <si>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</si>
  <si>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</si>
  <si>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</si>
  <si>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معادن کرومیت کاوندگان</t>
  </si>
  <si>
    <t>زعفران0210نگین زرین(پ)</t>
  </si>
  <si>
    <t>ح . داروپخش‌ (هلدینگ‌</t>
  </si>
  <si>
    <t>ح . سرمایه گذاری صدرتامین</t>
  </si>
  <si>
    <t>ح . سرمایه‌گذاری‌ سپه‌</t>
  </si>
  <si>
    <t>زعفران0210نگین طلای سرخ(پ)</t>
  </si>
  <si>
    <t>بانک صادرات ایران</t>
  </si>
  <si>
    <t>ح . صبا فولاد خلیج فارس</t>
  </si>
  <si>
    <t>زعفران0210نگین سحرخیز(پ)</t>
  </si>
  <si>
    <t>اسنادخزانه-م10بودجه99-020807</t>
  </si>
  <si>
    <t>اسنادخزانه-م11بودجه99-020906</t>
  </si>
  <si>
    <t>گام بانک صادرات ایران0206</t>
  </si>
  <si>
    <t>گام بانک صادرات ایران0207</t>
  </si>
  <si>
    <t>گواهی اعتبار مولد سامان0207</t>
  </si>
  <si>
    <t>گواهی اعتبار مولد رفاه0207</t>
  </si>
  <si>
    <t>گام بانک سینا0206</t>
  </si>
  <si>
    <t>گواهی اعتبار مولد سامان0206</t>
  </si>
  <si>
    <t>گواهی اعتبار مولد شهر0206</t>
  </si>
  <si>
    <t>گواهی اعتبار مولد رفاه0206</t>
  </si>
  <si>
    <t>گواهی اعتبار مولد سپه0207</t>
  </si>
  <si>
    <t>گواهی اعتبار مولد سپه0208</t>
  </si>
  <si>
    <t>گام بانک تجارت0206</t>
  </si>
  <si>
    <t>گام بانک اقتصاد نوین0205</t>
  </si>
  <si>
    <t>گواهی اعتبارمولد رفاه0208</t>
  </si>
  <si>
    <t>گواهی اعتبار مولد سامان0208</t>
  </si>
  <si>
    <t>گواهی اعتبارمولد صنعت020930</t>
  </si>
  <si>
    <t>گام بانک ملت0208</t>
  </si>
  <si>
    <t>گواهی اعتبارمولد ت.تعاون020830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</si>
  <si>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</si>
  <si>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</si>
  <si>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</si>
  <si>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</si>
  <si>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</si>
  <si>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</si>
  <si>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</si>
  <si>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</si>
  <si>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</si>
  <si>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</si>
  <si>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</si>
  <si>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</si>
  <si>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</si>
  <si>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</si>
  <si>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</si>
  <si>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1402/10/01</t>
  </si>
  <si>
    <t>-</t>
  </si>
  <si>
    <t>ارزشیابی اوراق اختیارخ وبملت-5500-1402/11/25</t>
  </si>
  <si>
    <t>ارزشیابی اوراق اختیارخ شستا-1412-1402/12/09</t>
  </si>
  <si>
    <t>ارزشیابی اوراق اختیارخ وبملت-5000-1402/11/25</t>
  </si>
  <si>
    <t>ارزشیابی اوراق اختیارخ فملی-8000-1402/11/02</t>
  </si>
  <si>
    <t>ارزشیابی اوراق اختیارخ شپنا-6500-1402/12/02</t>
  </si>
  <si>
    <t>درآمد ناشی از تغییر ارزش دارایی سهام اختیارخ شستا-1000-1402/12/09</t>
  </si>
  <si>
    <t>ارزشیابی اوراق اختیارخ شستا-1500-1402/08/03</t>
  </si>
  <si>
    <t>ارزشیابی اوراق اختیارخ وبملت-3000-1402/11/25</t>
  </si>
  <si>
    <t>ارزشیابی اوراق اختیارخ شستا-700-1402/12/09</t>
  </si>
  <si>
    <t>ارزشیابی اوراق اختیارخ شستا-800-1402/12/09</t>
  </si>
  <si>
    <t>ارزشیابی اوراق اختیارخ شستا-900-1402/12/09</t>
  </si>
  <si>
    <t>ارزشیابی اوراق اختیارخ وتجارت-1542-1402/10/13</t>
  </si>
  <si>
    <t>ارزشیابی اوراق اختیارخ وتجارت-1642-1402/10/13</t>
  </si>
  <si>
    <t>ارزشیابی اوراق اختیارخ خساپا-2200-1402/10/20</t>
  </si>
  <si>
    <t>ارزشیابی اوراق اختیارخ خساپا-1900-1402/10/20</t>
  </si>
  <si>
    <t>ارزشیابی اوراق اختیارخ خساپا-2000-1402/10/20</t>
  </si>
  <si>
    <t>ارزشیابی اوراق اختیارخ خودرو-1800-1402/10/06</t>
  </si>
  <si>
    <t>ارزشیابی اوراق اختیارخ خودرو-2400-1402/10/06</t>
  </si>
  <si>
    <t>ارزشیابی اوراق اختیارخ خودرو-2600-1402/10/06</t>
  </si>
  <si>
    <t>ارزشیابی اوراق اختیارخ شبندر-7000-1402/10/10</t>
  </si>
  <si>
    <t>ارزشیابی اوراق اختیارخ شپنا-7500-1402/10/03</t>
  </si>
  <si>
    <t>ارزشیابی اوراق اختیارخ شپنا-8000-1402/10/03</t>
  </si>
  <si>
    <t>ارزشیابی اوراق اختیارخ شپنا-10000-1402/10/03</t>
  </si>
  <si>
    <t>ارزشیابی اوراق اختیارخ شستا-1112-1402/10/13</t>
  </si>
  <si>
    <t>ارزشیابی اوراق اختیارخ شستا-1400-1402/10/13</t>
  </si>
  <si>
    <t>ارزشیابی اوراق اختیارخ شستا-1500-1402/10/13</t>
  </si>
  <si>
    <t>ارزشیابی اوراق اختیارخ شستا-1312-1402/12/09</t>
  </si>
  <si>
    <t>اختیارخ شستا-765-1402/06/08</t>
  </si>
  <si>
    <t>اختیارخ شستا-865-1402/06/08</t>
  </si>
  <si>
    <t>اختیارخ شستا-965-1402/06/08</t>
  </si>
  <si>
    <t>اختیارخ شستا-1065-1402/06/08</t>
  </si>
  <si>
    <t>اختیارخ شستا-1165-1402/06/08</t>
  </si>
  <si>
    <t>اختیارخ شستا-1265-1402/06/08</t>
  </si>
  <si>
    <t>اختیارخ شستا-1365-1402/06/08</t>
  </si>
  <si>
    <t>اختیارخ شستا-1465-1402/06/08</t>
  </si>
  <si>
    <t>اختیارف شستا-865-1402/06/08</t>
  </si>
  <si>
    <t>اختیارف شستا-965-1402/06/08</t>
  </si>
  <si>
    <t>اختیارف شستا-1065-1402/06/08</t>
  </si>
  <si>
    <t>اختیارف شستا-1165-1402/06/08</t>
  </si>
  <si>
    <t>اختیارف شستا-1265-1402/06/08</t>
  </si>
  <si>
    <t>اختیارف شستا-1365-1402/06/08</t>
  </si>
  <si>
    <t>اختیارخ فولاد-3144-1402/07/26</t>
  </si>
  <si>
    <t>اختیارخ خساپا-1900-1402/06/14</t>
  </si>
  <si>
    <t>اختیارخ خساپا-2000-1402/06/14</t>
  </si>
  <si>
    <t>اختیارخ فولاد-6125-1402/07/26</t>
  </si>
  <si>
    <t>اختیارخ فولاد-6788-1402/07/26</t>
  </si>
  <si>
    <t>اختیارخ شستا-700-1402/12/09</t>
  </si>
  <si>
    <t>اختیارخ شستا-612-1402/12/09</t>
  </si>
  <si>
    <t>اختیارخ شستا-812-1402/12/09</t>
  </si>
  <si>
    <t>اختیارخ شستا-1012-1402/12/09</t>
  </si>
  <si>
    <t>اختیارخ شستا-1112-1402/12/09</t>
  </si>
  <si>
    <t>اختیارخ شستا-1400-1402/12/09</t>
  </si>
  <si>
    <t>اختیارخ شستا-1412-1402/12/09</t>
  </si>
  <si>
    <t>اختیارخ وتجارت-1542-1402/10/13</t>
  </si>
  <si>
    <t>اختیارخ وتجارت-1642-1402/10/13</t>
  </si>
  <si>
    <t>اختیارخ وبصادر-1597-1402/11/11</t>
  </si>
  <si>
    <t>اختیارخ شپنا-8000-1402/06/01</t>
  </si>
  <si>
    <t>اختیارخ شپنا-9000-1402/06/01</t>
  </si>
  <si>
    <t>اختیارخ شپنا-10000-1402/06/01</t>
  </si>
  <si>
    <t>اختیارخ شپنا-15000-1402/06/01</t>
  </si>
  <si>
    <t>اختیارخ خودرو-2600-1402/07/05</t>
  </si>
  <si>
    <t>اختیارف خساپا-2200-1402/10/20</t>
  </si>
  <si>
    <t>اختیارخ خساپا-2200-1402/10/20</t>
  </si>
  <si>
    <t>اختیارف خودرو-2600-1402/08/03</t>
  </si>
  <si>
    <t>اختیارخ خودرو-2600-1402/08/03</t>
  </si>
  <si>
    <t>اختیارخ وبملت-3370-1402/07/26</t>
  </si>
  <si>
    <t>اختیارخ وبملت-4370-1402/07/26</t>
  </si>
  <si>
    <t>اختیارخ وبملت-4870-1402/07/26</t>
  </si>
  <si>
    <t>اختیارخ وبملت-5370-1402/07/26</t>
  </si>
  <si>
    <t>اختیارخ وبملت-5870-1402/07/26</t>
  </si>
  <si>
    <t>اختیارخ وبملت-6870-1402/07/26</t>
  </si>
  <si>
    <t>اختیارخ شتران-3150-1402/07/23</t>
  </si>
  <si>
    <t>اختیارخ شتران-3400-1402/07/23</t>
  </si>
  <si>
    <t>اختیارخ شتران-5400-1402/07/23</t>
  </si>
  <si>
    <t>اختیارخ شتران-5900-1402/07/23</t>
  </si>
  <si>
    <t>اختیارخ وخاور-3360-1402/07/19</t>
  </si>
  <si>
    <t>اختیارخ وخاور-4410-1402/07/19</t>
  </si>
  <si>
    <t>اختیارف خودرو-2400-1402/09/08</t>
  </si>
  <si>
    <t>اختیارخ خودرو-2000-1402/09/08</t>
  </si>
  <si>
    <t>اختیارخ خودرو-2200-1402/09/08</t>
  </si>
  <si>
    <t>اختیارخ خودرو-2400-1402/09/08</t>
  </si>
  <si>
    <t>اختیارخ خودرو-2600-1402/09/08</t>
  </si>
  <si>
    <t>اختیارخ شستا-1000-1402/07/12</t>
  </si>
  <si>
    <t>اختیارخ شستا-1100-1402/07/12</t>
  </si>
  <si>
    <t>اختیارخ شستا-1200-1402/07/12</t>
  </si>
  <si>
    <t>اختیارخ شستا-1400-1402/07/12</t>
  </si>
  <si>
    <t>اختیارخ شستا-1500-1402/07/12</t>
  </si>
  <si>
    <t>اختیارخ خودرو-2200-1402/08/03</t>
  </si>
  <si>
    <t>اختیارخ خودرو-2400-1402/08/03</t>
  </si>
  <si>
    <t>اختیارخ خساپا-1900-1402/10/20</t>
  </si>
  <si>
    <t>اختیارخ خساپا-2000-1402/10/20</t>
  </si>
  <si>
    <t>اختیارخ خودرو-1800-1402/10/06</t>
  </si>
  <si>
    <t>اختیارخ خودرو-2400-1402/10/06</t>
  </si>
  <si>
    <t>اختیارخ خودرو-2600-1402/10/06</t>
  </si>
  <si>
    <t>اختیارخ شستا-800-1402/08/03</t>
  </si>
  <si>
    <t>اختیارخ شستا-900-1402/08/03</t>
  </si>
  <si>
    <t>اختیارخ شستا-1000-1402/08/03</t>
  </si>
  <si>
    <t>اختیارخ شستا-1100-1402/08/03</t>
  </si>
  <si>
    <t>اختیارخ شستا-1300-1402/08/03</t>
  </si>
  <si>
    <t>اختیارخ شستا-1400-1402/08/03</t>
  </si>
  <si>
    <t>اختیارخ شستا-1500-1402/08/03</t>
  </si>
  <si>
    <t>اختیارخ شستا-1600-1402/08/03</t>
  </si>
  <si>
    <t>اختیارخ شبندر-7000-1402/10/10</t>
  </si>
  <si>
    <t>اختیارخ شپنا-6500-1402/08/07</t>
  </si>
  <si>
    <t>اختیارخ شپنا-9000-1402/08/07</t>
  </si>
  <si>
    <t>اختیارخ شپنا-11000-1402/08/07</t>
  </si>
  <si>
    <t>اختیارخ شپنا-7000-1402/10/03</t>
  </si>
  <si>
    <t>اختیارخ شپنا-7500-1402/10/03</t>
  </si>
  <si>
    <t>اختیارخ شپنا-12000-1402/08/07</t>
  </si>
  <si>
    <t>اختیارخ شپنا-8000-1402/10/03</t>
  </si>
  <si>
    <t>اختیارخ شپنا-9000-1402/10/03</t>
  </si>
  <si>
    <t>اختیارخ شپنا-10000-1402/10/03</t>
  </si>
  <si>
    <t>اختیارخ شپنا-11000-1402/10/03</t>
  </si>
  <si>
    <t>اختیارخ شپنا-13000-1402/10/03</t>
  </si>
  <si>
    <t>اختیارخ شپنا-6000-1402/10/03</t>
  </si>
  <si>
    <t>اختیارخ شپنا-12000-1402/10/03</t>
  </si>
  <si>
    <t>اختیارخ شستا-712-1402/09/15</t>
  </si>
  <si>
    <t>اختیارخ شستا-1112-1402/09/15</t>
  </si>
  <si>
    <t>اختیارخ شستا-1212-1402/09/15</t>
  </si>
  <si>
    <t>اختیارخ شپنا-10000-1402/08/07</t>
  </si>
  <si>
    <t>اختیارخ شستا-1312-1402/09/15</t>
  </si>
  <si>
    <t>اختیارخ شپنا-13000-1402/08/07</t>
  </si>
  <si>
    <t>اختیارف فملی-7500-1402/09/05</t>
  </si>
  <si>
    <t>اختیارف فملی-8000-1402/09/05</t>
  </si>
  <si>
    <t>اختیارف فملی-9000-1402/09/05</t>
  </si>
  <si>
    <t>اختیارخ فملی-5500-1402/09/05</t>
  </si>
  <si>
    <t>اختیارخ فملی-7000-1402/09/05</t>
  </si>
  <si>
    <t>اختیارخ فملی-8000-1402/09/05</t>
  </si>
  <si>
    <t>اختیارخ فملی-9000-1402/09/05</t>
  </si>
  <si>
    <t>اختیارخ فملی-10000-1402/09/05</t>
  </si>
  <si>
    <t>اختیارخ وبملت-3000-1402/09/29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</si>
  <si>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</si>
  <si>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</si>
  <si>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</si>
  <si>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</si>
  <si>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فولاد-4000-1402/09/29</t>
  </si>
  <si>
    <t>اختیارخ فولاد-5000-1402/09/29</t>
  </si>
  <si>
    <t>اختیارخ فولاد-5500-1402/09/29</t>
  </si>
  <si>
    <t>اختیارخ فولاد-6000-1402/09/29</t>
  </si>
  <si>
    <t>اختیارخ شستا-1012-1402/10/13</t>
  </si>
  <si>
    <t>اختیارخ شستا-1112-1402/10/13</t>
  </si>
  <si>
    <t>اختیارخ شستا-1212-1402/10/13</t>
  </si>
  <si>
    <t>اختیارخ شستا-1312-1402/10/13</t>
  </si>
  <si>
    <t>اختیارخ شستا-1412-1402/10/13</t>
  </si>
  <si>
    <t>اختیارخ شتران-4000-1402/09/22</t>
  </si>
  <si>
    <t>اختیارخ شتران-4500-1402/09/22</t>
  </si>
  <si>
    <t>اختیارخ وبملت-5000-1402/11/25</t>
  </si>
  <si>
    <t>اختیارخ شستا-1300-1402/11/11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</si>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</sst>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 x14ac:knownFonts="1"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37" fontId="2" fillId="0" borderId="0" xfId="0" applyNumberFormat="1" applyFont="1"/>
    <xf numFmtId="0" fontId="5" fillId="0" borderId="0" xfId="0" applyFont="1" applyAlignment="1">
      <alignment horizontal="right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65" fontId="2" fillId="0" borderId="0" xfId="1" applyNumberFormat="1" applyFont="1"/>
    <xf numFmtId="10" fontId="2" fillId="0" borderId="0" xfId="2" applyNumberFormat="1" applyFont="1" applyAlignment="1">
      <alignment horizontal="center" vertical="center"/>
    </xf>
    <xf numFmtId="9" fontId="2" fillId="0" borderId="2" xfId="2" applyFont="1" applyBorder="1" applyAlignment="1">
      <alignment horizontal="center"/>
    </xf>
    <xf numFmtId="9" fontId="2" fillId="0" borderId="2" xfId="2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 vertical="center"/>
    </xf>
    <xf numFmtId="37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124608</xdr:colOff>
      <xdr:row>29</xdr:row>
      <xdr:rowOff>29350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28155E-06BB-CDF3-DFEC-BB0959864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75392" y="0"/>
          <a:ext cx="5611008" cy="555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2B38A-DCF5-4176-989A-331DFFA10803}">
  <dimension ref="A1"/>
  <sheetViews>
    <sheetView rightToLeft="1" tabSelected="1" zoomScale="115" zoomScaleNormal="115" workbookViewId="0">
      <selection activeCell="L25" sqref="L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52"/>
  <sheetViews>
    <sheetView rightToLeft="1" topLeftCell="A232" workbookViewId="0">
      <selection activeCell="I250" sqref="I250"/>
    </sheetView>
  </sheetViews>
  <sheetFormatPr defaultRowHeight="24" x14ac:dyDescent="0.55000000000000004"/>
  <cols>
    <col min="1" max="1" width="53.140625" style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2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3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  <c r="R2" s="34" t="s">
        <v>0</v>
      </c>
      <c r="S2" s="34" t="s">
        <v>0</v>
      </c>
      <c r="T2" s="34" t="s">
        <v>0</v>
      </c>
      <c r="U2" s="34" t="s">
        <v>0</v>
      </c>
    </row>
    <row r="3" spans="1:21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  <c r="L3" s="34" t="s">
        <v>138</v>
      </c>
      <c r="M3" s="34" t="s">
        <v>138</v>
      </c>
      <c r="N3" s="34" t="s">
        <v>138</v>
      </c>
      <c r="O3" s="34" t="s">
        <v>138</v>
      </c>
      <c r="P3" s="34" t="s">
        <v>138</v>
      </c>
      <c r="Q3" s="34" t="s">
        <v>138</v>
      </c>
      <c r="R3" s="34" t="s">
        <v>138</v>
      </c>
      <c r="S3" s="34" t="s">
        <v>138</v>
      </c>
      <c r="T3" s="34" t="s">
        <v>138</v>
      </c>
      <c r="U3" s="34" t="s">
        <v>138</v>
      </c>
    </row>
    <row r="4" spans="1:21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  <c r="R4" s="34" t="s">
        <v>2</v>
      </c>
      <c r="S4" s="34" t="s">
        <v>2</v>
      </c>
      <c r="T4" s="34" t="s">
        <v>2</v>
      </c>
      <c r="U4" s="34" t="s">
        <v>2</v>
      </c>
    </row>
    <row r="6" spans="1:21" ht="24.75" x14ac:dyDescent="0.55000000000000004">
      <c r="A6" s="33" t="s">
        <v>3</v>
      </c>
      <c r="C6" s="33" t="s">
        <v>140</v>
      </c>
      <c r="D6" s="33" t="s">
        <v>140</v>
      </c>
      <c r="E6" s="33" t="s">
        <v>140</v>
      </c>
      <c r="F6" s="33" t="s">
        <v>140</v>
      </c>
      <c r="G6" s="33" t="s">
        <v>140</v>
      </c>
      <c r="H6" s="33" t="s">
        <v>140</v>
      </c>
      <c r="I6" s="33" t="s">
        <v>140</v>
      </c>
      <c r="J6" s="33" t="s">
        <v>140</v>
      </c>
      <c r="K6" s="33" t="s">
        <v>140</v>
      </c>
      <c r="M6" s="33" t="s">
        <v>141</v>
      </c>
      <c r="N6" s="33" t="s">
        <v>141</v>
      </c>
      <c r="O6" s="33" t="s">
        <v>141</v>
      </c>
      <c r="P6" s="33" t="s">
        <v>141</v>
      </c>
      <c r="Q6" s="33" t="s">
        <v>141</v>
      </c>
      <c r="R6" s="33" t="s">
        <v>141</v>
      </c>
      <c r="S6" s="33" t="s">
        <v>141</v>
      </c>
      <c r="T6" s="33" t="s">
        <v>141</v>
      </c>
      <c r="U6" s="33" t="s">
        <v>141</v>
      </c>
    </row>
    <row r="7" spans="1:21" ht="25.5" thickBot="1" x14ac:dyDescent="0.6">
      <c r="A7" s="33" t="s">
        <v>3</v>
      </c>
      <c r="C7" s="33" t="s">
        <v>196</v>
      </c>
      <c r="E7" s="33" t="s">
        <v>197</v>
      </c>
      <c r="G7" s="33" t="s">
        <v>198</v>
      </c>
      <c r="I7" s="33" t="s">
        <v>120</v>
      </c>
      <c r="K7" s="33" t="s">
        <v>199</v>
      </c>
      <c r="M7" s="33" t="s">
        <v>196</v>
      </c>
      <c r="O7" s="33" t="s">
        <v>197</v>
      </c>
      <c r="Q7" s="33" t="s">
        <v>198</v>
      </c>
      <c r="S7" s="33" t="s">
        <v>120</v>
      </c>
      <c r="U7" s="33" t="s">
        <v>199</v>
      </c>
    </row>
    <row r="8" spans="1:21" x14ac:dyDescent="0.55000000000000004">
      <c r="A8" s="1" t="s">
        <v>55</v>
      </c>
      <c r="C8" s="8">
        <v>0</v>
      </c>
      <c r="D8" s="8"/>
      <c r="E8" s="8">
        <v>-65875554013</v>
      </c>
      <c r="F8" s="8"/>
      <c r="G8" s="8">
        <v>-9267</v>
      </c>
      <c r="H8" s="8"/>
      <c r="I8" s="8">
        <f>C8+E8+G8</f>
        <v>-65875563280</v>
      </c>
      <c r="K8" s="21">
        <f>I8/$I$250</f>
        <v>0.17195283187852212</v>
      </c>
      <c r="M8" s="8">
        <v>58821122400</v>
      </c>
      <c r="N8" s="8"/>
      <c r="O8" s="8">
        <v>43946335300</v>
      </c>
      <c r="P8" s="8"/>
      <c r="Q8" s="8">
        <f>INDEX('درآمد ناشی از فروش'!Q8:Q38,MATCH('سرمایه‌گذاری در سهام'!A8,'درآمد ناشی از فروش'!A8,0))</f>
        <v>-18172.279452736198</v>
      </c>
      <c r="R8" s="8"/>
      <c r="S8" s="8">
        <f>M8+O8+Q8</f>
        <v>102767439527.72055</v>
      </c>
      <c r="U8" s="21">
        <f>S8/$S$250</f>
        <v>2.0243570252393747E-2</v>
      </c>
    </row>
    <row r="9" spans="1:21" x14ac:dyDescent="0.55000000000000004">
      <c r="A9" s="1" t="s">
        <v>25</v>
      </c>
      <c r="C9" s="8">
        <v>0</v>
      </c>
      <c r="D9" s="8"/>
      <c r="E9" s="8">
        <v>0</v>
      </c>
      <c r="F9" s="8"/>
      <c r="G9" s="8">
        <v>-22664774</v>
      </c>
      <c r="H9" s="8"/>
      <c r="I9" s="8">
        <f t="shared" ref="I9:I72" si="0">C9+E9+G9</f>
        <v>-22664774</v>
      </c>
      <c r="K9" s="21">
        <f>I9/$I$250</f>
        <v>5.9161119528065151E-5</v>
      </c>
      <c r="M9" s="8">
        <v>0</v>
      </c>
      <c r="N9" s="8"/>
      <c r="O9" s="8">
        <v>0</v>
      </c>
      <c r="P9" s="8"/>
      <c r="Q9" s="8">
        <f>INDEX('درآمد ناشی از فروش'!Q9:Q39,MATCH('سرمایه‌گذاری در سهام'!A9,'درآمد ناشی از فروش'!A9,0))</f>
        <v>-44444869.629989207</v>
      </c>
      <c r="R9" s="8"/>
      <c r="S9" s="8">
        <f t="shared" ref="S9:S72" si="1">M9+O9+Q9</f>
        <v>-44444869.629989207</v>
      </c>
      <c r="U9" s="21">
        <f t="shared" ref="U9:U72" si="2">S9/$S$250</f>
        <v>-8.7549407170982008E-6</v>
      </c>
    </row>
    <row r="10" spans="1:21" x14ac:dyDescent="0.55000000000000004">
      <c r="A10" s="1" t="s">
        <v>37</v>
      </c>
      <c r="C10" s="8">
        <v>0</v>
      </c>
      <c r="D10" s="8"/>
      <c r="E10" s="8">
        <v>0</v>
      </c>
      <c r="F10" s="8"/>
      <c r="G10" s="8">
        <v>-125361696</v>
      </c>
      <c r="H10" s="8"/>
      <c r="I10" s="8">
        <f t="shared" si="0"/>
        <v>-125361696</v>
      </c>
      <c r="K10" s="21">
        <f t="shared" ref="K10:K72" si="3">I10/$I$250</f>
        <v>3.2722754179225291E-4</v>
      </c>
      <c r="M10" s="8">
        <v>0</v>
      </c>
      <c r="N10" s="8"/>
      <c r="O10" s="8">
        <v>0</v>
      </c>
      <c r="P10" s="8"/>
      <c r="Q10" s="8">
        <f>INDEX('درآمد ناشی از فروش'!Q10:Q40,MATCH('سرمایه‌گذاری در سهام'!A10,'درآمد ناشی از فروش'!A10,0))</f>
        <v>-245830125.43225098</v>
      </c>
      <c r="R10" s="8"/>
      <c r="S10" s="8">
        <f t="shared" si="1"/>
        <v>-245830125.43225098</v>
      </c>
      <c r="U10" s="21">
        <f t="shared" si="2"/>
        <v>-4.8424670666239391E-5</v>
      </c>
    </row>
    <row r="11" spans="1:21" x14ac:dyDescent="0.55000000000000004">
      <c r="A11" s="1" t="s">
        <v>21</v>
      </c>
      <c r="C11" s="8">
        <v>0</v>
      </c>
      <c r="D11" s="8"/>
      <c r="E11" s="8">
        <v>68574458593</v>
      </c>
      <c r="F11" s="8"/>
      <c r="G11" s="8">
        <v>1429039917</v>
      </c>
      <c r="H11" s="8"/>
      <c r="I11" s="8">
        <f t="shared" si="0"/>
        <v>70003498510</v>
      </c>
      <c r="K11" s="21">
        <f t="shared" si="3"/>
        <v>-0.18272784642515474</v>
      </c>
      <c r="M11" s="8">
        <v>0</v>
      </c>
      <c r="N11" s="8"/>
      <c r="O11" s="8">
        <v>204769235354</v>
      </c>
      <c r="P11" s="8"/>
      <c r="Q11" s="8">
        <f>INDEX('درآمد ناشی از فروش'!Q11:Q41,MATCH('سرمایه‌گذاری در سهام'!A11,'درآمد ناشی از فروش'!A11,0))</f>
        <v>2814517892.1781654</v>
      </c>
      <c r="R11" s="8"/>
      <c r="S11" s="8">
        <f t="shared" si="1"/>
        <v>207583753246.17816</v>
      </c>
      <c r="U11" s="21">
        <f t="shared" si="2"/>
        <v>4.0890736515441374E-2</v>
      </c>
    </row>
    <row r="12" spans="1:21" x14ac:dyDescent="0.55000000000000004">
      <c r="A12" s="1" t="s">
        <v>17</v>
      </c>
      <c r="C12" s="8">
        <v>0</v>
      </c>
      <c r="D12" s="8"/>
      <c r="E12" s="8">
        <v>0</v>
      </c>
      <c r="F12" s="8"/>
      <c r="G12" s="8">
        <v>-94283842</v>
      </c>
      <c r="H12" s="8"/>
      <c r="I12" s="8">
        <f t="shared" si="0"/>
        <v>-94283842</v>
      </c>
      <c r="K12" s="21">
        <f t="shared" si="3"/>
        <v>2.4610603424182428E-4</v>
      </c>
      <c r="M12" s="8">
        <v>0</v>
      </c>
      <c r="N12" s="8"/>
      <c r="O12" s="8">
        <v>0</v>
      </c>
      <c r="P12" s="8"/>
      <c r="Q12" s="8">
        <f>INDEX('درآمد ناشی از فروش'!Q12:Q42,MATCH('سرمایه‌گذاری در سهام'!A12,'درآمد ناشی از فروش'!A12,0))</f>
        <v>-11066758201.238953</v>
      </c>
      <c r="R12" s="8"/>
      <c r="S12" s="8">
        <f t="shared" si="1"/>
        <v>-11066758201.238953</v>
      </c>
      <c r="U12" s="21">
        <f t="shared" si="2"/>
        <v>-2.1799774144670133E-3</v>
      </c>
    </row>
    <row r="13" spans="1:21" x14ac:dyDescent="0.55000000000000004">
      <c r="A13" s="1" t="s">
        <v>19</v>
      </c>
      <c r="C13" s="8">
        <v>0</v>
      </c>
      <c r="D13" s="8"/>
      <c r="E13" s="8">
        <v>0</v>
      </c>
      <c r="F13" s="8"/>
      <c r="G13" s="8">
        <v>-1110750205</v>
      </c>
      <c r="H13" s="8"/>
      <c r="I13" s="8">
        <f t="shared" si="0"/>
        <v>-1110750205</v>
      </c>
      <c r="K13" s="21">
        <f t="shared" si="3"/>
        <v>2.8993549921930775E-3</v>
      </c>
      <c r="M13" s="8">
        <v>0</v>
      </c>
      <c r="N13" s="8"/>
      <c r="O13" s="8">
        <v>0</v>
      </c>
      <c r="P13" s="8"/>
      <c r="Q13" s="8">
        <f>INDEX('درآمد ناشی از فروش'!Q13:Q43,MATCH('سرمایه‌گذاری در سهام'!A13,'درآمد ناشی از فروش'!A13,0))</f>
        <v>-2178144289.138237</v>
      </c>
      <c r="R13" s="8"/>
      <c r="S13" s="8">
        <f t="shared" si="1"/>
        <v>-2178144289.138237</v>
      </c>
      <c r="U13" s="21">
        <f t="shared" si="2"/>
        <v>-4.290601881262825E-4</v>
      </c>
    </row>
    <row r="14" spans="1:21" x14ac:dyDescent="0.55000000000000004">
      <c r="A14" s="1" t="s">
        <v>59</v>
      </c>
      <c r="C14" s="8">
        <v>0</v>
      </c>
      <c r="D14" s="8"/>
      <c r="E14" s="8">
        <v>-8271423249</v>
      </c>
      <c r="F14" s="8"/>
      <c r="G14" s="8">
        <v>0</v>
      </c>
      <c r="H14" s="8"/>
      <c r="I14" s="8">
        <f t="shared" si="0"/>
        <v>-8271423249</v>
      </c>
      <c r="K14" s="21">
        <f t="shared" si="3"/>
        <v>2.1590626030566464E-2</v>
      </c>
      <c r="M14" s="8">
        <v>0</v>
      </c>
      <c r="N14" s="8"/>
      <c r="O14" s="8">
        <v>46434365754</v>
      </c>
      <c r="P14" s="8"/>
      <c r="Q14" s="8">
        <f>INDEX('درآمد ناشی از فروش'!Q14:Q44,MATCH('سرمایه‌گذاری در سهام'!A14,'درآمد ناشی از فروش'!A14,0))</f>
        <v>468976961.39506531</v>
      </c>
      <c r="R14" s="8"/>
      <c r="S14" s="8">
        <f t="shared" si="1"/>
        <v>46903342715.395065</v>
      </c>
      <c r="U14" s="21">
        <f t="shared" si="2"/>
        <v>9.239221271783114E-3</v>
      </c>
    </row>
    <row r="15" spans="1:21" x14ac:dyDescent="0.55000000000000004">
      <c r="A15" s="1" t="s">
        <v>168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K15" s="21">
        <f t="shared" si="3"/>
        <v>0</v>
      </c>
      <c r="M15" s="8">
        <v>0</v>
      </c>
      <c r="N15" s="8"/>
      <c r="O15" s="8">
        <v>0</v>
      </c>
      <c r="P15" s="8"/>
      <c r="Q15" s="8">
        <f>INDEX('درآمد ناشی از فروش'!Q15:Q45,MATCH('سرمایه‌گذاری در سهام'!A15,'درآمد ناشی از فروش'!A15,0))</f>
        <v>2168625371.8801861</v>
      </c>
      <c r="R15" s="8"/>
      <c r="S15" s="8">
        <f t="shared" si="1"/>
        <v>2168625371.8801861</v>
      </c>
      <c r="U15" s="21">
        <f t="shared" si="2"/>
        <v>4.2718511104811809E-4</v>
      </c>
    </row>
    <row r="16" spans="1:21" x14ac:dyDescent="0.55000000000000004">
      <c r="A16" s="1" t="s">
        <v>32</v>
      </c>
      <c r="C16" s="8">
        <v>0</v>
      </c>
      <c r="D16" s="8"/>
      <c r="E16" s="8">
        <v>-536787000</v>
      </c>
      <c r="F16" s="8"/>
      <c r="G16" s="8">
        <v>0</v>
      </c>
      <c r="H16" s="8"/>
      <c r="I16" s="8">
        <f t="shared" si="0"/>
        <v>-536787000</v>
      </c>
      <c r="K16" s="21">
        <f t="shared" si="3"/>
        <v>1.4011575790745369E-3</v>
      </c>
      <c r="M16" s="8">
        <v>0</v>
      </c>
      <c r="N16" s="8"/>
      <c r="O16" s="8">
        <v>314078929</v>
      </c>
      <c r="P16" s="8"/>
      <c r="Q16" s="8">
        <f>INDEX('درآمد ناشی از فروش'!Q16:Q46,MATCH('سرمایه‌گذاری در سهام'!A16,'درآمد ناشی از فروش'!A16,0))</f>
        <v>2931665857.3905411</v>
      </c>
      <c r="R16" s="8"/>
      <c r="S16" s="8">
        <f t="shared" si="1"/>
        <v>3245744786.3905411</v>
      </c>
      <c r="U16" s="21">
        <f t="shared" si="2"/>
        <v>6.3936070516687558E-4</v>
      </c>
    </row>
    <row r="17" spans="1:21" x14ac:dyDescent="0.55000000000000004">
      <c r="A17" s="1" t="s">
        <v>169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K17" s="21">
        <f t="shared" si="3"/>
        <v>0</v>
      </c>
      <c r="M17" s="8">
        <v>0</v>
      </c>
      <c r="N17" s="8"/>
      <c r="O17" s="8">
        <v>0</v>
      </c>
      <c r="P17" s="8"/>
      <c r="Q17" s="8">
        <f>INDEX('درآمد ناشی از فروش'!Q17:Q47,MATCH('سرمایه‌گذاری در سهام'!A17,'درآمد ناشی از فروش'!A17,0))</f>
        <v>4475917503.793129</v>
      </c>
      <c r="R17" s="8"/>
      <c r="S17" s="8">
        <f t="shared" si="1"/>
        <v>4475917503.793129</v>
      </c>
      <c r="U17" s="21">
        <f t="shared" si="2"/>
        <v>8.8168539421004319E-4</v>
      </c>
    </row>
    <row r="18" spans="1:21" x14ac:dyDescent="0.55000000000000004">
      <c r="A18" s="1" t="s">
        <v>72</v>
      </c>
      <c r="C18" s="8">
        <v>0</v>
      </c>
      <c r="D18" s="8"/>
      <c r="E18" s="8">
        <v>-99206430639</v>
      </c>
      <c r="F18" s="8"/>
      <c r="G18" s="8">
        <v>0</v>
      </c>
      <c r="H18" s="8"/>
      <c r="I18" s="8">
        <f t="shared" si="0"/>
        <v>-99206430639</v>
      </c>
      <c r="K18" s="21">
        <f t="shared" si="3"/>
        <v>0.2589553066351592</v>
      </c>
      <c r="M18" s="8">
        <v>0</v>
      </c>
      <c r="N18" s="8"/>
      <c r="O18" s="8">
        <v>27773058933</v>
      </c>
      <c r="P18" s="8"/>
      <c r="Q18" s="8">
        <f>INDEX('درآمد ناشی از فروش'!Q18:Q48,MATCH('سرمایه‌گذاری در سهام'!A18,'درآمد ناشی از فروش'!A18,0))</f>
        <v>11081464783.644066</v>
      </c>
      <c r="R18" s="8"/>
      <c r="S18" s="8">
        <f t="shared" si="1"/>
        <v>38854523716.644066</v>
      </c>
      <c r="U18" s="21">
        <f t="shared" si="2"/>
        <v>7.6537304431820311E-3</v>
      </c>
    </row>
    <row r="19" spans="1:21" x14ac:dyDescent="0.55000000000000004">
      <c r="A19" s="1" t="s">
        <v>170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K19" s="21">
        <f t="shared" si="3"/>
        <v>0</v>
      </c>
      <c r="M19" s="8">
        <v>0</v>
      </c>
      <c r="N19" s="8"/>
      <c r="O19" s="8">
        <v>0</v>
      </c>
      <c r="P19" s="8"/>
      <c r="Q19" s="8">
        <f>INDEX('درآمد ناشی از فروش'!Q19:Q49,MATCH('سرمایه‌گذاری در سهام'!A19,'درآمد ناشی از فروش'!A19,0))</f>
        <v>2349639847.5461426</v>
      </c>
      <c r="R19" s="8"/>
      <c r="S19" s="8">
        <f t="shared" si="1"/>
        <v>2349639847.5461426</v>
      </c>
      <c r="U19" s="21">
        <f t="shared" si="2"/>
        <v>4.6284211750545592E-4</v>
      </c>
    </row>
    <row r="20" spans="1:21" x14ac:dyDescent="0.55000000000000004">
      <c r="A20" s="1" t="s">
        <v>171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K20" s="21">
        <f t="shared" si="3"/>
        <v>0</v>
      </c>
      <c r="M20" s="8">
        <v>0</v>
      </c>
      <c r="N20" s="8"/>
      <c r="O20" s="8">
        <v>0</v>
      </c>
      <c r="P20" s="8"/>
      <c r="Q20" s="8">
        <f>INDEX('درآمد ناشی از فروش'!Q20:Q50,MATCH('سرمایه‌گذاری در سهام'!A20,'درآمد ناشی از فروش'!A20,0))</f>
        <v>-57521160457.801514</v>
      </c>
      <c r="R20" s="8"/>
      <c r="S20" s="8">
        <f t="shared" si="1"/>
        <v>-57521160457.801514</v>
      </c>
      <c r="U20" s="21">
        <f t="shared" si="2"/>
        <v>-1.1330764472463315E-2</v>
      </c>
    </row>
    <row r="21" spans="1:21" x14ac:dyDescent="0.55000000000000004">
      <c r="A21" s="1" t="s">
        <v>51</v>
      </c>
      <c r="C21" s="8">
        <v>0</v>
      </c>
      <c r="D21" s="8"/>
      <c r="E21" s="8">
        <v>-76770954775</v>
      </c>
      <c r="F21" s="8"/>
      <c r="G21" s="8">
        <v>0</v>
      </c>
      <c r="H21" s="8"/>
      <c r="I21" s="8">
        <f t="shared" si="0"/>
        <v>-76770954775</v>
      </c>
      <c r="K21" s="21">
        <f t="shared" si="3"/>
        <v>0.20039271654451346</v>
      </c>
      <c r="M21" s="8">
        <v>183040372000</v>
      </c>
      <c r="N21" s="8"/>
      <c r="O21" s="8">
        <v>8566404675</v>
      </c>
      <c r="P21" s="8"/>
      <c r="Q21" s="8">
        <f>INDEX('درآمد ناشی از فروش'!Q21:Q51,MATCH('سرمایه‌گذاری در سهام'!A21,'درآمد ناشی از فروش'!A21,0))</f>
        <v>541111811.93641758</v>
      </c>
      <c r="R21" s="8"/>
      <c r="S21" s="8">
        <f t="shared" si="1"/>
        <v>192147888486.93643</v>
      </c>
      <c r="U21" s="21">
        <f t="shared" si="2"/>
        <v>3.7850113784193208E-2</v>
      </c>
    </row>
    <row r="22" spans="1:21" x14ac:dyDescent="0.55000000000000004">
      <c r="A22" s="1" t="s">
        <v>172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K22" s="21">
        <f t="shared" si="3"/>
        <v>0</v>
      </c>
      <c r="M22" s="8">
        <v>0</v>
      </c>
      <c r="N22" s="8"/>
      <c r="O22" s="8">
        <v>0</v>
      </c>
      <c r="P22" s="8"/>
      <c r="Q22" s="8">
        <f>INDEX('درآمد ناشی از فروش'!Q22:Q52,MATCH('سرمایه‌گذاری در سهام'!A22,'درآمد ناشی از فروش'!A22,0))</f>
        <v>-7255.577205657959</v>
      </c>
      <c r="R22" s="8"/>
      <c r="S22" s="8">
        <f t="shared" si="1"/>
        <v>-7255.577205657959</v>
      </c>
      <c r="U22" s="21">
        <f t="shared" si="2"/>
        <v>-1.4292346638137699E-9</v>
      </c>
    </row>
    <row r="23" spans="1:21" x14ac:dyDescent="0.55000000000000004">
      <c r="A23" s="1" t="s">
        <v>173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K23" s="21">
        <f t="shared" si="3"/>
        <v>0</v>
      </c>
      <c r="M23" s="8">
        <v>0</v>
      </c>
      <c r="N23" s="8"/>
      <c r="O23" s="8">
        <v>0</v>
      </c>
      <c r="P23" s="8"/>
      <c r="Q23" s="8">
        <f>INDEX('درآمد ناشی از فروش'!Q23:Q53,MATCH('سرمایه‌گذاری در سهام'!A23,'درآمد ناشی از فروش'!A23,0))</f>
        <v>9190983483.7346191</v>
      </c>
      <c r="R23" s="8"/>
      <c r="S23" s="8">
        <f t="shared" si="1"/>
        <v>9190983483.7346191</v>
      </c>
      <c r="U23" s="21">
        <f t="shared" si="2"/>
        <v>1.8104792792019004E-3</v>
      </c>
    </row>
    <row r="24" spans="1:21" x14ac:dyDescent="0.55000000000000004">
      <c r="A24" s="1" t="s">
        <v>24</v>
      </c>
      <c r="C24" s="8">
        <v>0</v>
      </c>
      <c r="D24" s="8"/>
      <c r="E24" s="8">
        <v>-33933753283</v>
      </c>
      <c r="F24" s="8"/>
      <c r="G24" s="8">
        <v>0</v>
      </c>
      <c r="H24" s="8"/>
      <c r="I24" s="8">
        <f t="shared" si="0"/>
        <v>-33933753283</v>
      </c>
      <c r="K24" s="21">
        <f t="shared" si="3"/>
        <v>8.857616819878443E-2</v>
      </c>
      <c r="M24" s="8">
        <v>0</v>
      </c>
      <c r="N24" s="8"/>
      <c r="O24" s="8">
        <v>279644811453</v>
      </c>
      <c r="P24" s="8"/>
      <c r="Q24" s="8">
        <f>INDEX('درآمد ناشی از فروش'!Q24:Q54,MATCH('سرمایه‌گذاری در سهام'!A24,'درآمد ناشی از فروش'!A24,0))</f>
        <v>1558726199.3705702</v>
      </c>
      <c r="R24" s="8"/>
      <c r="S24" s="8">
        <f t="shared" si="1"/>
        <v>281203537652.37054</v>
      </c>
      <c r="U24" s="21">
        <f t="shared" si="2"/>
        <v>5.5392676861934442E-2</v>
      </c>
    </row>
    <row r="25" spans="1:21" x14ac:dyDescent="0.55000000000000004">
      <c r="A25" s="1" t="s">
        <v>97</v>
      </c>
      <c r="C25" s="8">
        <v>0</v>
      </c>
      <c r="D25" s="8"/>
      <c r="E25" s="8">
        <v>-11679081900</v>
      </c>
      <c r="F25" s="8"/>
      <c r="G25" s="8">
        <v>0</v>
      </c>
      <c r="H25" s="8"/>
      <c r="I25" s="8">
        <f t="shared" si="0"/>
        <v>-11679081900</v>
      </c>
      <c r="K25" s="21">
        <f t="shared" si="3"/>
        <v>3.0485526141313484E-2</v>
      </c>
      <c r="M25" s="8">
        <v>0</v>
      </c>
      <c r="N25" s="8"/>
      <c r="O25" s="8">
        <v>-11679081900</v>
      </c>
      <c r="P25" s="8"/>
      <c r="Q25" s="8">
        <f>INDEX('درآمد ناشی از فروش'!Q25:Q55,MATCH('سرمایه‌گذاری در سهام'!A25,'درآمد ناشی از فروش'!A25,0))</f>
        <v>-286704500.02625084</v>
      </c>
      <c r="R25" s="8"/>
      <c r="S25" s="8">
        <f t="shared" si="1"/>
        <v>-11965786400.026251</v>
      </c>
      <c r="U25" s="21">
        <f t="shared" si="2"/>
        <v>-2.3570718383883619E-3</v>
      </c>
    </row>
    <row r="26" spans="1:21" x14ac:dyDescent="0.55000000000000004">
      <c r="A26" s="1" t="s">
        <v>22</v>
      </c>
      <c r="C26" s="8">
        <v>15634897164</v>
      </c>
      <c r="D26" s="8"/>
      <c r="E26" s="8">
        <v>28393427889</v>
      </c>
      <c r="F26" s="8"/>
      <c r="G26" s="8">
        <v>0</v>
      </c>
      <c r="H26" s="8"/>
      <c r="I26" s="8">
        <f t="shared" si="0"/>
        <v>44028325053</v>
      </c>
      <c r="K26" s="21">
        <f t="shared" si="3"/>
        <v>-0.11492569928475961</v>
      </c>
      <c r="M26" s="8">
        <v>15634897164</v>
      </c>
      <c r="N26" s="8"/>
      <c r="O26" s="8">
        <v>174377308340</v>
      </c>
      <c r="P26" s="8"/>
      <c r="Q26" s="8">
        <f>INDEX('درآمد ناشی از فروش'!Q26:Q56,MATCH('سرمایه‌گذاری در سهام'!A26,'درآمد ناشی از فروش'!A26,0))</f>
        <v>-24449.334219997327</v>
      </c>
      <c r="R26" s="8"/>
      <c r="S26" s="8">
        <f t="shared" si="1"/>
        <v>190012181054.66577</v>
      </c>
      <c r="U26" s="21">
        <f t="shared" si="2"/>
        <v>3.7429412989832475E-2</v>
      </c>
    </row>
    <row r="27" spans="1:21" x14ac:dyDescent="0.55000000000000004">
      <c r="A27" s="1" t="s">
        <v>65</v>
      </c>
      <c r="C27" s="8">
        <v>0</v>
      </c>
      <c r="D27" s="8"/>
      <c r="E27" s="8">
        <v>21728342520</v>
      </c>
      <c r="F27" s="8"/>
      <c r="G27" s="8">
        <v>0</v>
      </c>
      <c r="H27" s="8"/>
      <c r="I27" s="8">
        <f t="shared" si="0"/>
        <v>21728342520</v>
      </c>
      <c r="K27" s="21">
        <f t="shared" si="3"/>
        <v>-5.6716783011931213E-2</v>
      </c>
      <c r="M27" s="8">
        <v>0</v>
      </c>
      <c r="N27" s="8"/>
      <c r="O27" s="8">
        <v>26016044288</v>
      </c>
      <c r="P27" s="8"/>
      <c r="Q27" s="8">
        <f>INDEX('درآمد ناشی از فروش'!Q27:Q57,MATCH('سرمایه‌گذاری در سهام'!A27,'درآمد ناشی از فروش'!A27,0))</f>
        <v>68055988.585923195</v>
      </c>
      <c r="R27" s="8"/>
      <c r="S27" s="8">
        <f t="shared" si="1"/>
        <v>26084100276.585922</v>
      </c>
      <c r="U27" s="21">
        <f t="shared" si="2"/>
        <v>5.1381577554738796E-3</v>
      </c>
    </row>
    <row r="28" spans="1:21" x14ac:dyDescent="0.55000000000000004">
      <c r="A28" s="1" t="s">
        <v>174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K28" s="21">
        <f t="shared" si="3"/>
        <v>0</v>
      </c>
      <c r="M28" s="8">
        <v>0</v>
      </c>
      <c r="N28" s="8"/>
      <c r="O28" s="8">
        <v>0</v>
      </c>
      <c r="P28" s="8"/>
      <c r="Q28" s="8">
        <f>INDEX('درآمد ناشی از فروش'!Q28:Q58,MATCH('سرمایه‌گذاری در سهام'!A28,'درآمد ناشی از فروش'!A28,0))</f>
        <v>88894096.528236151</v>
      </c>
      <c r="R28" s="8"/>
      <c r="S28" s="8">
        <f t="shared" si="1"/>
        <v>88894096.528236151</v>
      </c>
      <c r="U28" s="21">
        <f t="shared" si="2"/>
        <v>1.751073974755411E-5</v>
      </c>
    </row>
    <row r="29" spans="1:21" x14ac:dyDescent="0.55000000000000004">
      <c r="A29" s="1" t="s">
        <v>79</v>
      </c>
      <c r="C29" s="8">
        <v>0</v>
      </c>
      <c r="D29" s="8"/>
      <c r="E29" s="8">
        <v>-44925692080</v>
      </c>
      <c r="F29" s="8"/>
      <c r="G29" s="8">
        <v>0</v>
      </c>
      <c r="H29" s="8"/>
      <c r="I29" s="8">
        <f t="shared" si="0"/>
        <v>-44925692080</v>
      </c>
      <c r="K29" s="21">
        <f t="shared" si="3"/>
        <v>0.11726806713474971</v>
      </c>
      <c r="M29" s="8">
        <v>0</v>
      </c>
      <c r="N29" s="8"/>
      <c r="O29" s="8">
        <v>358765323598</v>
      </c>
      <c r="P29" s="8"/>
      <c r="Q29" s="8">
        <f>INDEX('درآمد ناشی از فروش'!Q29:Q59,MATCH('سرمایه‌گذاری در سهام'!A29,'درآمد ناشی از فروش'!A29,0))</f>
        <v>817909997.86691523</v>
      </c>
      <c r="R29" s="8"/>
      <c r="S29" s="8">
        <f t="shared" si="1"/>
        <v>359583233595.86694</v>
      </c>
      <c r="U29" s="21">
        <f t="shared" si="2"/>
        <v>7.0832244963321633E-2</v>
      </c>
    </row>
    <row r="30" spans="1:21" x14ac:dyDescent="0.55000000000000004">
      <c r="A30" s="1" t="s">
        <v>88</v>
      </c>
      <c r="C30" s="8">
        <v>0</v>
      </c>
      <c r="D30" s="8"/>
      <c r="E30" s="8">
        <v>-1845049196</v>
      </c>
      <c r="F30" s="8"/>
      <c r="G30" s="8">
        <v>0</v>
      </c>
      <c r="H30" s="8"/>
      <c r="I30" s="8">
        <f t="shared" si="0"/>
        <v>-1845049196</v>
      </c>
      <c r="K30" s="21">
        <f t="shared" si="3"/>
        <v>4.8160716722662443E-3</v>
      </c>
      <c r="M30" s="8">
        <v>0</v>
      </c>
      <c r="N30" s="8"/>
      <c r="O30" s="8">
        <v>-6299984545</v>
      </c>
      <c r="P30" s="8"/>
      <c r="Q30" s="8">
        <f>INDEX('درآمد ناشی از فروش'!Q30:Q60,MATCH('سرمایه‌گذاری در سهام'!A30,'درآمد ناشی از فروش'!A30,0))</f>
        <v>4498813709.1562462</v>
      </c>
      <c r="R30" s="8"/>
      <c r="S30" s="8">
        <f t="shared" si="1"/>
        <v>-1801170835.8437538</v>
      </c>
      <c r="U30" s="21">
        <f t="shared" si="2"/>
        <v>-3.5480234322789059E-4</v>
      </c>
    </row>
    <row r="31" spans="1:21" x14ac:dyDescent="0.55000000000000004">
      <c r="A31" s="1" t="s">
        <v>42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K31" s="21">
        <f t="shared" si="3"/>
        <v>0</v>
      </c>
      <c r="M31" s="8">
        <v>0</v>
      </c>
      <c r="N31" s="8"/>
      <c r="O31" s="8">
        <v>0</v>
      </c>
      <c r="P31" s="8"/>
      <c r="Q31" s="8">
        <f>INDEX('درآمد ناشی از فروش'!Q31:Q61,MATCH('سرمایه‌گذاری در سهام'!A31,'درآمد ناشی از فروش'!A31,0))</f>
        <v>26393597736.955688</v>
      </c>
      <c r="R31" s="8"/>
      <c r="S31" s="8">
        <f t="shared" si="1"/>
        <v>26393597736.955688</v>
      </c>
      <c r="U31" s="21">
        <f t="shared" si="2"/>
        <v>5.1991238903773655E-3</v>
      </c>
    </row>
    <row r="32" spans="1:21" x14ac:dyDescent="0.55000000000000004">
      <c r="A32" s="1" t="s">
        <v>26</v>
      </c>
      <c r="C32" s="8">
        <v>107689752500</v>
      </c>
      <c r="D32" s="8"/>
      <c r="E32" s="8">
        <v>-107516121374</v>
      </c>
      <c r="F32" s="8"/>
      <c r="G32" s="8">
        <v>0</v>
      </c>
      <c r="H32" s="8"/>
      <c r="I32" s="8">
        <f t="shared" si="0"/>
        <v>173631126</v>
      </c>
      <c r="K32" s="21">
        <f t="shared" si="3"/>
        <v>-4.5322365884074292E-4</v>
      </c>
      <c r="M32" s="8">
        <v>107689752500</v>
      </c>
      <c r="N32" s="8"/>
      <c r="O32" s="8">
        <v>42079988473</v>
      </c>
      <c r="P32" s="8"/>
      <c r="Q32" s="8">
        <f>INDEX('درآمد ناشی از فروش'!Q32:Q62,MATCH('سرمایه‌گذاری در سهام'!A32,'درآمد ناشی از فروش'!A32,0))</f>
        <v>40828798630.838501</v>
      </c>
      <c r="R32" s="8"/>
      <c r="S32" s="8">
        <f t="shared" si="1"/>
        <v>190598539603.8385</v>
      </c>
      <c r="U32" s="21">
        <f t="shared" si="2"/>
        <v>3.7544916407430691E-2</v>
      </c>
    </row>
    <row r="33" spans="1:21" x14ac:dyDescent="0.55000000000000004">
      <c r="A33" s="1" t="s">
        <v>175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K33" s="21">
        <f t="shared" si="3"/>
        <v>0</v>
      </c>
      <c r="M33" s="8">
        <v>0</v>
      </c>
      <c r="N33" s="8"/>
      <c r="O33" s="8">
        <v>0</v>
      </c>
      <c r="P33" s="8"/>
      <c r="Q33" s="8">
        <f>INDEX('درآمد ناشی از فروش'!Q33:Q63,MATCH('سرمایه‌گذاری در سهام'!A33,'درآمد ناشی از فروش'!A33,0))</f>
        <v>-535922381.91925049</v>
      </c>
      <c r="R33" s="8"/>
      <c r="S33" s="8">
        <f t="shared" si="1"/>
        <v>-535922381.91925049</v>
      </c>
      <c r="U33" s="21">
        <f t="shared" si="2"/>
        <v>-1.0556828542260342E-4</v>
      </c>
    </row>
    <row r="34" spans="1:21" x14ac:dyDescent="0.55000000000000004">
      <c r="A34" s="1" t="s">
        <v>45</v>
      </c>
      <c r="C34" s="8">
        <v>0</v>
      </c>
      <c r="D34" s="8"/>
      <c r="E34" s="8">
        <v>591648206</v>
      </c>
      <c r="F34" s="8"/>
      <c r="G34" s="8">
        <v>0</v>
      </c>
      <c r="H34" s="8"/>
      <c r="I34" s="8">
        <f t="shared" si="0"/>
        <v>591648206</v>
      </c>
      <c r="K34" s="21">
        <f t="shared" si="3"/>
        <v>-1.5443599937829211E-3</v>
      </c>
      <c r="M34" s="8">
        <v>0</v>
      </c>
      <c r="N34" s="8"/>
      <c r="O34" s="8">
        <v>4686888860</v>
      </c>
      <c r="P34" s="8"/>
      <c r="Q34" s="8">
        <f>INDEX('درآمد ناشی از فروش'!Q34:Q64,MATCH('سرمایه‌گذاری در سهام'!A34,'درآمد ناشی از فروش'!A34,0))</f>
        <v>5484364596.88937</v>
      </c>
      <c r="R34" s="8"/>
      <c r="S34" s="8">
        <f t="shared" si="1"/>
        <v>10171253456.88937</v>
      </c>
      <c r="U34" s="21">
        <f t="shared" si="2"/>
        <v>2.0035770556870052E-3</v>
      </c>
    </row>
    <row r="35" spans="1:21" x14ac:dyDescent="0.55000000000000004">
      <c r="A35" s="1" t="s">
        <v>20</v>
      </c>
      <c r="C35" s="8">
        <v>0</v>
      </c>
      <c r="D35" s="8"/>
      <c r="E35" s="8">
        <v>-46635676027</v>
      </c>
      <c r="F35" s="8"/>
      <c r="G35" s="8">
        <v>0</v>
      </c>
      <c r="H35" s="8"/>
      <c r="I35" s="8">
        <f t="shared" si="0"/>
        <v>-46635676027</v>
      </c>
      <c r="K35" s="21">
        <f t="shared" si="3"/>
        <v>0.12173158239766561</v>
      </c>
      <c r="M35" s="8">
        <v>0</v>
      </c>
      <c r="N35" s="8"/>
      <c r="O35" s="8">
        <v>28152540437</v>
      </c>
      <c r="P35" s="8"/>
      <c r="Q35" s="8">
        <f>INDEX('درآمد ناشی از فروش'!Q35:Q65,MATCH('سرمایه‌گذاری در سهام'!A35,'درآمد ناشی از فروش'!A35,0))</f>
        <v>280108025.33584738</v>
      </c>
      <c r="R35" s="8"/>
      <c r="S35" s="8">
        <f t="shared" si="1"/>
        <v>28432648462.335846</v>
      </c>
      <c r="U35" s="21">
        <f t="shared" si="2"/>
        <v>5.6007848327646031E-3</v>
      </c>
    </row>
    <row r="36" spans="1:21" x14ac:dyDescent="0.55000000000000004">
      <c r="A36" s="1" t="s">
        <v>48</v>
      </c>
      <c r="C36" s="8">
        <v>0</v>
      </c>
      <c r="D36" s="8"/>
      <c r="E36" s="8">
        <v>-18156651332</v>
      </c>
      <c r="F36" s="8"/>
      <c r="G36" s="8">
        <v>0</v>
      </c>
      <c r="H36" s="8"/>
      <c r="I36" s="8">
        <f t="shared" si="0"/>
        <v>-18156651332</v>
      </c>
      <c r="K36" s="21">
        <f t="shared" si="3"/>
        <v>4.7393714125799589E-2</v>
      </c>
      <c r="M36" s="8">
        <v>0</v>
      </c>
      <c r="N36" s="8"/>
      <c r="O36" s="8">
        <v>10630521</v>
      </c>
      <c r="P36" s="8"/>
      <c r="Q36" s="8">
        <f>INDEX('درآمد ناشی از فروش'!Q36:Q66,MATCH('سرمایه‌گذاری در سهام'!A36,'درآمد ناشی از فروش'!A36,0))</f>
        <v>2924064718.6120491</v>
      </c>
      <c r="R36" s="8"/>
      <c r="S36" s="8">
        <f t="shared" si="1"/>
        <v>2934695239.6120491</v>
      </c>
      <c r="U36" s="21">
        <f t="shared" si="2"/>
        <v>5.7808883363710817E-4</v>
      </c>
    </row>
    <row r="37" spans="1:21" x14ac:dyDescent="0.55000000000000004">
      <c r="A37" s="1" t="s">
        <v>176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K37" s="21">
        <f t="shared" si="3"/>
        <v>0</v>
      </c>
      <c r="M37" s="8">
        <v>0</v>
      </c>
      <c r="N37" s="8"/>
      <c r="O37" s="8">
        <v>0</v>
      </c>
      <c r="P37" s="8"/>
      <c r="Q37" s="8">
        <f>INDEX('درآمد ناشی از فروش'!Q37:Q67,MATCH('سرمایه‌گذاری در سهام'!A37,'درآمد ناشی از فروش'!A37,0))</f>
        <v>8782143728.8597717</v>
      </c>
      <c r="R37" s="8"/>
      <c r="S37" s="8">
        <f t="shared" si="1"/>
        <v>8782143728.8597717</v>
      </c>
      <c r="U37" s="21">
        <f t="shared" si="2"/>
        <v>1.7299442737778532E-3</v>
      </c>
    </row>
    <row r="38" spans="1:21" x14ac:dyDescent="0.55000000000000004">
      <c r="A38" s="1" t="s">
        <v>47</v>
      </c>
      <c r="C38" s="8">
        <v>0</v>
      </c>
      <c r="D38" s="8"/>
      <c r="E38" s="8">
        <v>-18676211400</v>
      </c>
      <c r="F38" s="8"/>
      <c r="G38" s="8">
        <v>0</v>
      </c>
      <c r="H38" s="8"/>
      <c r="I38" s="8">
        <f t="shared" si="0"/>
        <v>-18676211400</v>
      </c>
      <c r="K38" s="21">
        <f t="shared" si="3"/>
        <v>4.8749904806763701E-2</v>
      </c>
      <c r="M38" s="8">
        <v>33428000000</v>
      </c>
      <c r="N38" s="8"/>
      <c r="O38" s="8">
        <v>23042079019</v>
      </c>
      <c r="P38" s="8"/>
      <c r="Q38" s="8">
        <f>INDEX('درآمد ناشی از فروش'!Q38:Q68,MATCH('سرمایه‌گذاری در سهام'!A38,'درآمد ناشی از فروش'!A38,0))</f>
        <v>7138579990.8798828</v>
      </c>
      <c r="R38" s="8"/>
      <c r="S38" s="8">
        <f t="shared" si="1"/>
        <v>63608659009.879883</v>
      </c>
      <c r="U38" s="21">
        <f t="shared" si="2"/>
        <v>1.252990600179083E-2</v>
      </c>
    </row>
    <row r="39" spans="1:21" x14ac:dyDescent="0.55000000000000004">
      <c r="A39" s="1" t="s">
        <v>40</v>
      </c>
      <c r="C39" s="8">
        <v>0</v>
      </c>
      <c r="D39" s="8"/>
      <c r="E39" s="8">
        <v>-20432304304</v>
      </c>
      <c r="F39" s="8"/>
      <c r="G39" s="8">
        <v>0</v>
      </c>
      <c r="H39" s="8"/>
      <c r="I39" s="8">
        <f t="shared" si="0"/>
        <v>-20432304304</v>
      </c>
      <c r="K39" s="21">
        <f t="shared" si="3"/>
        <v>5.3333776774599384E-2</v>
      </c>
      <c r="M39" s="8">
        <v>93072029148</v>
      </c>
      <c r="N39" s="8"/>
      <c r="O39" s="8">
        <v>-133815476032</v>
      </c>
      <c r="P39" s="8"/>
      <c r="Q39" s="8">
        <v>0</v>
      </c>
      <c r="R39" s="8"/>
      <c r="S39" s="8">
        <f t="shared" si="1"/>
        <v>-40743446884</v>
      </c>
      <c r="U39" s="21">
        <f t="shared" si="2"/>
        <v>-8.0258186163959747E-3</v>
      </c>
    </row>
    <row r="40" spans="1:21" x14ac:dyDescent="0.55000000000000004">
      <c r="A40" s="1" t="s">
        <v>84</v>
      </c>
      <c r="C40" s="8">
        <v>257402491859</v>
      </c>
      <c r="D40" s="8"/>
      <c r="E40" s="8">
        <v>-181645228545</v>
      </c>
      <c r="F40" s="8"/>
      <c r="G40" s="8">
        <v>0</v>
      </c>
      <c r="H40" s="8"/>
      <c r="I40" s="8">
        <f t="shared" si="0"/>
        <v>75757263314</v>
      </c>
      <c r="K40" s="21">
        <f t="shared" si="3"/>
        <v>-0.19774671082264747</v>
      </c>
      <c r="M40" s="8">
        <v>257402491859</v>
      </c>
      <c r="N40" s="8"/>
      <c r="O40" s="8">
        <v>516247934016</v>
      </c>
      <c r="P40" s="8"/>
      <c r="Q40" s="8">
        <v>0</v>
      </c>
      <c r="R40" s="8"/>
      <c r="S40" s="8">
        <f t="shared" si="1"/>
        <v>773650425875</v>
      </c>
      <c r="U40" s="21">
        <f t="shared" si="2"/>
        <v>0.15239697338932315</v>
      </c>
    </row>
    <row r="41" spans="1:21" x14ac:dyDescent="0.55000000000000004">
      <c r="A41" s="1" t="s">
        <v>53</v>
      </c>
      <c r="C41" s="8">
        <v>0</v>
      </c>
      <c r="D41" s="8"/>
      <c r="E41" s="8">
        <v>-37253166827</v>
      </c>
      <c r="F41" s="8"/>
      <c r="G41" s="8">
        <v>0</v>
      </c>
      <c r="H41" s="8"/>
      <c r="I41" s="8">
        <f t="shared" si="0"/>
        <v>-37253166827</v>
      </c>
      <c r="K41" s="21">
        <f t="shared" si="3"/>
        <v>9.7240724988084962E-2</v>
      </c>
      <c r="M41" s="8">
        <v>164384021240</v>
      </c>
      <c r="N41" s="8"/>
      <c r="O41" s="8">
        <v>-186690677286</v>
      </c>
      <c r="P41" s="8"/>
      <c r="Q41" s="8">
        <v>0</v>
      </c>
      <c r="R41" s="8"/>
      <c r="S41" s="8">
        <f t="shared" si="1"/>
        <v>-22306656046</v>
      </c>
      <c r="U41" s="21">
        <f t="shared" si="2"/>
        <v>-4.3940606172383906E-3</v>
      </c>
    </row>
    <row r="42" spans="1:21" x14ac:dyDescent="0.55000000000000004">
      <c r="A42" s="1" t="s">
        <v>54</v>
      </c>
      <c r="C42" s="8">
        <v>0</v>
      </c>
      <c r="D42" s="8"/>
      <c r="E42" s="8">
        <v>-59515883</v>
      </c>
      <c r="F42" s="8"/>
      <c r="G42" s="8">
        <v>0</v>
      </c>
      <c r="H42" s="8"/>
      <c r="I42" s="8">
        <f t="shared" si="0"/>
        <v>-59515883</v>
      </c>
      <c r="K42" s="21">
        <f t="shared" si="3"/>
        <v>1.5535236609821659E-4</v>
      </c>
      <c r="M42" s="8">
        <v>8091535550</v>
      </c>
      <c r="N42" s="8"/>
      <c r="O42" s="8">
        <v>-5483059470</v>
      </c>
      <c r="P42" s="8"/>
      <c r="Q42" s="8">
        <v>0</v>
      </c>
      <c r="R42" s="8"/>
      <c r="S42" s="8">
        <f t="shared" si="1"/>
        <v>2608476080</v>
      </c>
      <c r="U42" s="21">
        <f t="shared" si="2"/>
        <v>5.1382878682041148E-4</v>
      </c>
    </row>
    <row r="43" spans="1:21" x14ac:dyDescent="0.55000000000000004">
      <c r="A43" s="1" t="s">
        <v>34</v>
      </c>
      <c r="C43" s="8">
        <v>16968119722</v>
      </c>
      <c r="D43" s="8"/>
      <c r="E43" s="8">
        <v>-7985653456</v>
      </c>
      <c r="F43" s="8"/>
      <c r="G43" s="8">
        <v>0</v>
      </c>
      <c r="H43" s="8"/>
      <c r="I43" s="8">
        <f t="shared" si="0"/>
        <v>8982466266</v>
      </c>
      <c r="K43" s="21">
        <f t="shared" si="3"/>
        <v>-2.3446638401055268E-2</v>
      </c>
      <c r="M43" s="8">
        <v>16968119722</v>
      </c>
      <c r="N43" s="8"/>
      <c r="O43" s="8">
        <v>-19964133643</v>
      </c>
      <c r="P43" s="8"/>
      <c r="Q43" s="8">
        <v>0</v>
      </c>
      <c r="R43" s="8"/>
      <c r="S43" s="8">
        <f t="shared" si="1"/>
        <v>-2996013921</v>
      </c>
      <c r="U43" s="21">
        <f t="shared" si="2"/>
        <v>-5.9016765004204835E-4</v>
      </c>
    </row>
    <row r="44" spans="1:21" x14ac:dyDescent="0.55000000000000004">
      <c r="A44" s="1" t="s">
        <v>57</v>
      </c>
      <c r="C44" s="8">
        <v>0</v>
      </c>
      <c r="D44" s="8"/>
      <c r="E44" s="8">
        <v>-23789360559</v>
      </c>
      <c r="F44" s="8"/>
      <c r="G44" s="8">
        <v>0</v>
      </c>
      <c r="H44" s="8"/>
      <c r="I44" s="8">
        <f t="shared" si="0"/>
        <v>-23789360559</v>
      </c>
      <c r="K44" s="21">
        <f t="shared" si="3"/>
        <v>6.2096591103323495E-2</v>
      </c>
      <c r="M44" s="8">
        <v>107177555250</v>
      </c>
      <c r="N44" s="8"/>
      <c r="O44" s="8">
        <v>116009156846</v>
      </c>
      <c r="P44" s="8"/>
      <c r="Q44" s="8">
        <v>0</v>
      </c>
      <c r="R44" s="8"/>
      <c r="S44" s="8">
        <f t="shared" si="1"/>
        <v>223186712096</v>
      </c>
      <c r="U44" s="21">
        <f t="shared" si="2"/>
        <v>4.3964274156090458E-2</v>
      </c>
    </row>
    <row r="45" spans="1:21" x14ac:dyDescent="0.55000000000000004">
      <c r="A45" s="1" t="s">
        <v>70</v>
      </c>
      <c r="C45" s="8">
        <v>0</v>
      </c>
      <c r="D45" s="8"/>
      <c r="E45" s="8">
        <v>-3725925247</v>
      </c>
      <c r="F45" s="8"/>
      <c r="G45" s="8">
        <v>0</v>
      </c>
      <c r="H45" s="8"/>
      <c r="I45" s="8">
        <f t="shared" si="0"/>
        <v>-3725925247</v>
      </c>
      <c r="K45" s="21">
        <f t="shared" si="3"/>
        <v>9.7256610143301083E-3</v>
      </c>
      <c r="M45" s="8">
        <v>0</v>
      </c>
      <c r="N45" s="8"/>
      <c r="O45" s="8">
        <v>-117366645316</v>
      </c>
      <c r="P45" s="8"/>
      <c r="Q45" s="8">
        <v>0</v>
      </c>
      <c r="R45" s="8"/>
      <c r="S45" s="8">
        <f t="shared" si="1"/>
        <v>-117366645316</v>
      </c>
      <c r="U45" s="21">
        <f t="shared" si="2"/>
        <v>-2.3119384317260756E-2</v>
      </c>
    </row>
    <row r="46" spans="1:21" x14ac:dyDescent="0.55000000000000004">
      <c r="A46" s="1" t="s">
        <v>78</v>
      </c>
      <c r="C46" s="8">
        <v>0</v>
      </c>
      <c r="D46" s="8"/>
      <c r="E46" s="8">
        <v>-624386899</v>
      </c>
      <c r="F46" s="8"/>
      <c r="G46" s="8">
        <v>0</v>
      </c>
      <c r="H46" s="8"/>
      <c r="I46" s="8">
        <f t="shared" si="0"/>
        <v>-624386899</v>
      </c>
      <c r="K46" s="21">
        <f t="shared" si="3"/>
        <v>1.6298167351457792E-3</v>
      </c>
      <c r="M46" s="8">
        <v>0</v>
      </c>
      <c r="N46" s="8"/>
      <c r="O46" s="8">
        <v>1533792904</v>
      </c>
      <c r="P46" s="8"/>
      <c r="Q46" s="8">
        <v>0</v>
      </c>
      <c r="R46" s="8"/>
      <c r="S46" s="8">
        <f t="shared" si="1"/>
        <v>1533792904</v>
      </c>
      <c r="U46" s="21">
        <f t="shared" si="2"/>
        <v>3.021330933945447E-4</v>
      </c>
    </row>
    <row r="47" spans="1:21" x14ac:dyDescent="0.55000000000000004">
      <c r="A47" s="1" t="s">
        <v>39</v>
      </c>
      <c r="C47" s="8">
        <v>0</v>
      </c>
      <c r="D47" s="8"/>
      <c r="E47" s="8">
        <v>22607422526</v>
      </c>
      <c r="F47" s="8"/>
      <c r="G47" s="8">
        <v>0</v>
      </c>
      <c r="H47" s="8"/>
      <c r="I47" s="8">
        <f t="shared" si="0"/>
        <v>22607422526</v>
      </c>
      <c r="K47" s="21">
        <f t="shared" si="3"/>
        <v>-5.9011416848107928E-2</v>
      </c>
      <c r="M47" s="8">
        <v>0</v>
      </c>
      <c r="N47" s="8"/>
      <c r="O47" s="8">
        <v>-22172664399</v>
      </c>
      <c r="P47" s="8"/>
      <c r="Q47" s="8">
        <v>0</v>
      </c>
      <c r="R47" s="8"/>
      <c r="S47" s="8">
        <f t="shared" si="1"/>
        <v>-22172664399</v>
      </c>
      <c r="U47" s="21">
        <f t="shared" si="2"/>
        <v>-4.3676663689069745E-3</v>
      </c>
    </row>
    <row r="48" spans="1:21" x14ac:dyDescent="0.55000000000000004">
      <c r="A48" s="1" t="s">
        <v>93</v>
      </c>
      <c r="C48" s="8">
        <v>0</v>
      </c>
      <c r="D48" s="8"/>
      <c r="E48" s="8">
        <v>-11698060241</v>
      </c>
      <c r="F48" s="8"/>
      <c r="G48" s="8">
        <v>0</v>
      </c>
      <c r="H48" s="8"/>
      <c r="I48" s="8">
        <f t="shared" si="0"/>
        <v>-11698060241</v>
      </c>
      <c r="K48" s="21">
        <f t="shared" si="3"/>
        <v>3.0535064685150073E-2</v>
      </c>
      <c r="M48" s="8">
        <v>0</v>
      </c>
      <c r="N48" s="8"/>
      <c r="O48" s="8">
        <v>649892236</v>
      </c>
      <c r="P48" s="8"/>
      <c r="Q48" s="8">
        <v>0</v>
      </c>
      <c r="R48" s="8"/>
      <c r="S48" s="8">
        <f t="shared" si="1"/>
        <v>649892236</v>
      </c>
      <c r="U48" s="21">
        <f t="shared" si="2"/>
        <v>1.2801855525847281E-4</v>
      </c>
    </row>
    <row r="49" spans="1:21" x14ac:dyDescent="0.55000000000000004">
      <c r="A49" s="1" t="s">
        <v>56</v>
      </c>
      <c r="C49" s="8">
        <v>0</v>
      </c>
      <c r="D49" s="8"/>
      <c r="E49" s="8">
        <v>-39744103302</v>
      </c>
      <c r="F49" s="8"/>
      <c r="G49" s="8">
        <v>0</v>
      </c>
      <c r="H49" s="8"/>
      <c r="I49" s="8">
        <f t="shared" si="0"/>
        <v>-39744103302</v>
      </c>
      <c r="K49" s="21">
        <f t="shared" si="3"/>
        <v>0.10374273513538634</v>
      </c>
      <c r="M49" s="8">
        <v>0</v>
      </c>
      <c r="N49" s="8"/>
      <c r="O49" s="8">
        <v>-75016078274</v>
      </c>
      <c r="P49" s="8"/>
      <c r="Q49" s="8">
        <v>0</v>
      </c>
      <c r="R49" s="8"/>
      <c r="S49" s="8">
        <f t="shared" si="1"/>
        <v>-75016078274</v>
      </c>
      <c r="U49" s="21">
        <f t="shared" si="2"/>
        <v>-1.4776988291015668E-2</v>
      </c>
    </row>
    <row r="50" spans="1:21" x14ac:dyDescent="0.55000000000000004">
      <c r="A50" s="1" t="s">
        <v>16</v>
      </c>
      <c r="C50" s="8">
        <v>0</v>
      </c>
      <c r="D50" s="8"/>
      <c r="E50" s="8">
        <v>-3153880377</v>
      </c>
      <c r="F50" s="8"/>
      <c r="G50" s="8">
        <v>0</v>
      </c>
      <c r="H50" s="8"/>
      <c r="I50" s="8">
        <f t="shared" si="0"/>
        <v>-3153880377</v>
      </c>
      <c r="K50" s="21">
        <f t="shared" si="3"/>
        <v>8.2324709684251061E-3</v>
      </c>
      <c r="M50" s="8">
        <v>0</v>
      </c>
      <c r="N50" s="8"/>
      <c r="O50" s="8">
        <v>-9706799883</v>
      </c>
      <c r="P50" s="8"/>
      <c r="Q50" s="8">
        <v>0</v>
      </c>
      <c r="R50" s="8"/>
      <c r="S50" s="8">
        <f t="shared" si="1"/>
        <v>-9706799883</v>
      </c>
      <c r="U50" s="21">
        <f t="shared" si="2"/>
        <v>-1.9120870020745608E-3</v>
      </c>
    </row>
    <row r="51" spans="1:21" x14ac:dyDescent="0.55000000000000004">
      <c r="A51" s="1" t="s">
        <v>44</v>
      </c>
      <c r="C51" s="8">
        <v>0</v>
      </c>
      <c r="D51" s="8"/>
      <c r="E51" s="8">
        <v>-47161729889</v>
      </c>
      <c r="F51" s="8"/>
      <c r="G51" s="8">
        <v>0</v>
      </c>
      <c r="H51" s="8"/>
      <c r="I51" s="8">
        <f t="shared" si="0"/>
        <v>-47161729889</v>
      </c>
      <c r="K51" s="21">
        <f t="shared" si="3"/>
        <v>0.12310472361707431</v>
      </c>
      <c r="M51" s="8">
        <v>0</v>
      </c>
      <c r="N51" s="8"/>
      <c r="O51" s="8">
        <v>-74948524568</v>
      </c>
      <c r="P51" s="8"/>
      <c r="Q51" s="8">
        <v>0</v>
      </c>
      <c r="R51" s="8"/>
      <c r="S51" s="8">
        <f t="shared" si="1"/>
        <v>-74948524568</v>
      </c>
      <c r="U51" s="21">
        <f t="shared" si="2"/>
        <v>-1.4763681272766453E-2</v>
      </c>
    </row>
    <row r="52" spans="1:21" x14ac:dyDescent="0.55000000000000004">
      <c r="A52" s="1" t="s">
        <v>60</v>
      </c>
      <c r="C52" s="8">
        <v>0</v>
      </c>
      <c r="D52" s="8"/>
      <c r="E52" s="8">
        <v>-14825025274</v>
      </c>
      <c r="F52" s="8"/>
      <c r="G52" s="8">
        <v>0</v>
      </c>
      <c r="H52" s="8"/>
      <c r="I52" s="8">
        <f t="shared" si="0"/>
        <v>-14825025274</v>
      </c>
      <c r="K52" s="21">
        <f t="shared" si="3"/>
        <v>3.8697279409964591E-2</v>
      </c>
      <c r="M52" s="8">
        <v>0</v>
      </c>
      <c r="N52" s="8"/>
      <c r="O52" s="8">
        <v>116904639890</v>
      </c>
      <c r="P52" s="8"/>
      <c r="Q52" s="8">
        <v>0</v>
      </c>
      <c r="R52" s="8"/>
      <c r="S52" s="8">
        <f t="shared" si="1"/>
        <v>116904639890</v>
      </c>
      <c r="U52" s="21">
        <f t="shared" si="2"/>
        <v>2.3028376510301672E-2</v>
      </c>
    </row>
    <row r="53" spans="1:21" x14ac:dyDescent="0.55000000000000004">
      <c r="A53" s="1" t="s">
        <v>81</v>
      </c>
      <c r="C53" s="8">
        <v>0</v>
      </c>
      <c r="D53" s="8"/>
      <c r="E53" s="8">
        <v>-4920547500</v>
      </c>
      <c r="F53" s="8"/>
      <c r="G53" s="8">
        <v>0</v>
      </c>
      <c r="H53" s="8"/>
      <c r="I53" s="8">
        <f t="shared" si="0"/>
        <v>-4920547500</v>
      </c>
      <c r="K53" s="21">
        <f t="shared" si="3"/>
        <v>1.2843944474849921E-2</v>
      </c>
      <c r="M53" s="8">
        <v>0</v>
      </c>
      <c r="N53" s="8"/>
      <c r="O53" s="8">
        <v>-3922028700</v>
      </c>
      <c r="P53" s="8"/>
      <c r="Q53" s="8">
        <v>0</v>
      </c>
      <c r="R53" s="8"/>
      <c r="S53" s="8">
        <f t="shared" si="1"/>
        <v>-3922028700</v>
      </c>
      <c r="U53" s="21">
        <f t="shared" si="2"/>
        <v>-7.7257800608079017E-4</v>
      </c>
    </row>
    <row r="54" spans="1:21" x14ac:dyDescent="0.55000000000000004">
      <c r="A54" s="1" t="s">
        <v>85</v>
      </c>
      <c r="C54" s="8">
        <v>0</v>
      </c>
      <c r="D54" s="8"/>
      <c r="E54" s="8">
        <v>-30492234799</v>
      </c>
      <c r="F54" s="8"/>
      <c r="G54" s="8">
        <v>0</v>
      </c>
      <c r="H54" s="8"/>
      <c r="I54" s="8">
        <f t="shared" si="0"/>
        <v>-30492234799</v>
      </c>
      <c r="K54" s="21">
        <f t="shared" si="3"/>
        <v>7.9592884871539704E-2</v>
      </c>
      <c r="M54" s="8">
        <v>0</v>
      </c>
      <c r="N54" s="8"/>
      <c r="O54" s="8">
        <v>15373830540</v>
      </c>
      <c r="P54" s="8"/>
      <c r="Q54" s="8">
        <v>0</v>
      </c>
      <c r="R54" s="8"/>
      <c r="S54" s="8">
        <f t="shared" si="1"/>
        <v>15373830540</v>
      </c>
      <c r="U54" s="21">
        <f t="shared" si="2"/>
        <v>3.0284029651331101E-3</v>
      </c>
    </row>
    <row r="55" spans="1:21" x14ac:dyDescent="0.55000000000000004">
      <c r="A55" s="1" t="s">
        <v>58</v>
      </c>
      <c r="C55" s="8">
        <v>0</v>
      </c>
      <c r="D55" s="8"/>
      <c r="E55" s="8">
        <v>-1180655610</v>
      </c>
      <c r="F55" s="8"/>
      <c r="G55" s="8">
        <v>0</v>
      </c>
      <c r="H55" s="8"/>
      <c r="I55" s="8">
        <f t="shared" si="0"/>
        <v>-1180655610</v>
      </c>
      <c r="K55" s="21">
        <f t="shared" si="3"/>
        <v>3.0818267883320023E-3</v>
      </c>
      <c r="M55" s="8">
        <v>0</v>
      </c>
      <c r="N55" s="8"/>
      <c r="O55" s="8">
        <v>22629232539</v>
      </c>
      <c r="P55" s="8"/>
      <c r="Q55" s="8">
        <v>0</v>
      </c>
      <c r="R55" s="8"/>
      <c r="S55" s="8">
        <f t="shared" si="1"/>
        <v>22629232539</v>
      </c>
      <c r="U55" s="21">
        <f t="shared" si="2"/>
        <v>4.4576031159892218E-3</v>
      </c>
    </row>
    <row r="56" spans="1:21" x14ac:dyDescent="0.55000000000000004">
      <c r="A56" s="1" t="s">
        <v>30</v>
      </c>
      <c r="C56" s="8">
        <v>0</v>
      </c>
      <c r="D56" s="8"/>
      <c r="E56" s="8">
        <v>-4321135350</v>
      </c>
      <c r="F56" s="8"/>
      <c r="G56" s="8">
        <v>0</v>
      </c>
      <c r="H56" s="8"/>
      <c r="I56" s="8">
        <f t="shared" si="0"/>
        <v>-4321135350</v>
      </c>
      <c r="K56" s="21">
        <f t="shared" si="3"/>
        <v>1.1279318511550021E-2</v>
      </c>
      <c r="M56" s="8">
        <v>0</v>
      </c>
      <c r="N56" s="8"/>
      <c r="O56" s="8">
        <v>19205046000</v>
      </c>
      <c r="P56" s="8"/>
      <c r="Q56" s="8">
        <v>0</v>
      </c>
      <c r="R56" s="8"/>
      <c r="S56" s="8">
        <f t="shared" si="1"/>
        <v>19205046000</v>
      </c>
      <c r="U56" s="21">
        <f t="shared" si="2"/>
        <v>3.783092190368177E-3</v>
      </c>
    </row>
    <row r="57" spans="1:21" x14ac:dyDescent="0.55000000000000004">
      <c r="A57" s="1" t="s">
        <v>69</v>
      </c>
      <c r="C57" s="8">
        <v>0</v>
      </c>
      <c r="D57" s="8"/>
      <c r="E57" s="8">
        <v>17174902258</v>
      </c>
      <c r="F57" s="8"/>
      <c r="G57" s="8">
        <v>0</v>
      </c>
      <c r="H57" s="8"/>
      <c r="I57" s="8">
        <f t="shared" si="0"/>
        <v>17174902258</v>
      </c>
      <c r="K57" s="21">
        <f t="shared" si="3"/>
        <v>-4.4831086573745411E-2</v>
      </c>
      <c r="M57" s="8">
        <v>0</v>
      </c>
      <c r="N57" s="8"/>
      <c r="O57" s="8">
        <v>9061566290</v>
      </c>
      <c r="P57" s="8"/>
      <c r="Q57" s="8">
        <v>0</v>
      </c>
      <c r="R57" s="8"/>
      <c r="S57" s="8">
        <f t="shared" si="1"/>
        <v>9061566290</v>
      </c>
      <c r="U57" s="21">
        <f t="shared" si="2"/>
        <v>1.7849861262609075E-3</v>
      </c>
    </row>
    <row r="58" spans="1:21" x14ac:dyDescent="0.55000000000000004">
      <c r="A58" s="1" t="s">
        <v>75</v>
      </c>
      <c r="C58" s="8">
        <v>0</v>
      </c>
      <c r="D58" s="8"/>
      <c r="E58" s="8">
        <v>-3974528079</v>
      </c>
      <c r="F58" s="8"/>
      <c r="G58" s="8">
        <v>0</v>
      </c>
      <c r="H58" s="8"/>
      <c r="I58" s="8">
        <f t="shared" si="0"/>
        <v>-3974528079</v>
      </c>
      <c r="K58" s="21">
        <f t="shared" si="3"/>
        <v>1.0374580869386571E-2</v>
      </c>
      <c r="M58" s="8">
        <v>0</v>
      </c>
      <c r="N58" s="8"/>
      <c r="O58" s="8">
        <v>-20480986531</v>
      </c>
      <c r="P58" s="8"/>
      <c r="Q58" s="8">
        <v>0</v>
      </c>
      <c r="R58" s="8"/>
      <c r="S58" s="8">
        <f t="shared" si="1"/>
        <v>-20480986531</v>
      </c>
      <c r="U58" s="21">
        <f t="shared" si="2"/>
        <v>-4.034432419295529E-3</v>
      </c>
    </row>
    <row r="59" spans="1:21" x14ac:dyDescent="0.55000000000000004">
      <c r="A59" s="1" t="s">
        <v>83</v>
      </c>
      <c r="C59" s="8">
        <v>0</v>
      </c>
      <c r="D59" s="8"/>
      <c r="E59" s="8">
        <v>-15081557531</v>
      </c>
      <c r="F59" s="8"/>
      <c r="G59" s="8">
        <v>0</v>
      </c>
      <c r="H59" s="8"/>
      <c r="I59" s="8">
        <f t="shared" si="0"/>
        <v>-15081557531</v>
      </c>
      <c r="K59" s="21">
        <f t="shared" si="3"/>
        <v>3.9366897184189092E-2</v>
      </c>
      <c r="M59" s="8">
        <v>0</v>
      </c>
      <c r="N59" s="8"/>
      <c r="O59" s="8">
        <v>17788503756</v>
      </c>
      <c r="P59" s="8"/>
      <c r="Q59" s="8">
        <v>0</v>
      </c>
      <c r="R59" s="8"/>
      <c r="S59" s="8">
        <f t="shared" si="1"/>
        <v>17788503756</v>
      </c>
      <c r="U59" s="21">
        <f t="shared" si="2"/>
        <v>3.5040556340067389E-3</v>
      </c>
    </row>
    <row r="60" spans="1:21" x14ac:dyDescent="0.55000000000000004">
      <c r="A60" s="1" t="s">
        <v>15</v>
      </c>
      <c r="C60" s="8">
        <v>0</v>
      </c>
      <c r="D60" s="8"/>
      <c r="E60" s="8">
        <v>17413868637</v>
      </c>
      <c r="F60" s="8"/>
      <c r="G60" s="8">
        <v>0</v>
      </c>
      <c r="H60" s="8"/>
      <c r="I60" s="8">
        <f t="shared" si="0"/>
        <v>17413868637</v>
      </c>
      <c r="K60" s="21">
        <f t="shared" si="3"/>
        <v>-4.5454852710182854E-2</v>
      </c>
      <c r="M60" s="8">
        <v>0</v>
      </c>
      <c r="N60" s="8"/>
      <c r="O60" s="8">
        <v>68645970072</v>
      </c>
      <c r="P60" s="8"/>
      <c r="Q60" s="8">
        <v>0</v>
      </c>
      <c r="R60" s="8"/>
      <c r="S60" s="8">
        <f t="shared" si="1"/>
        <v>68645970072</v>
      </c>
      <c r="U60" s="21">
        <f t="shared" si="2"/>
        <v>1.352217710281094E-2</v>
      </c>
    </row>
    <row r="61" spans="1:21" x14ac:dyDescent="0.55000000000000004">
      <c r="A61" s="1" t="s">
        <v>71</v>
      </c>
      <c r="C61" s="8">
        <v>0</v>
      </c>
      <c r="D61" s="8"/>
      <c r="E61" s="8">
        <v>130362626155</v>
      </c>
      <c r="F61" s="8"/>
      <c r="G61" s="8">
        <v>0</v>
      </c>
      <c r="H61" s="8"/>
      <c r="I61" s="8">
        <f t="shared" si="0"/>
        <v>130362626155</v>
      </c>
      <c r="K61" s="21">
        <f t="shared" si="3"/>
        <v>-0.34028130648681637</v>
      </c>
      <c r="M61" s="8">
        <v>0</v>
      </c>
      <c r="N61" s="8"/>
      <c r="O61" s="8">
        <v>123614353036</v>
      </c>
      <c r="P61" s="8"/>
      <c r="Q61" s="8">
        <v>0</v>
      </c>
      <c r="R61" s="8"/>
      <c r="S61" s="8">
        <f t="shared" si="1"/>
        <v>123614353036</v>
      </c>
      <c r="U61" s="21">
        <f t="shared" si="2"/>
        <v>2.4350084534445083E-2</v>
      </c>
    </row>
    <row r="62" spans="1:21" x14ac:dyDescent="0.55000000000000004">
      <c r="A62" s="1" t="s">
        <v>29</v>
      </c>
      <c r="C62" s="8">
        <v>0</v>
      </c>
      <c r="D62" s="8"/>
      <c r="E62" s="8">
        <v>-11187140390</v>
      </c>
      <c r="F62" s="8"/>
      <c r="G62" s="8">
        <v>0</v>
      </c>
      <c r="H62" s="8"/>
      <c r="I62" s="8">
        <f t="shared" si="0"/>
        <v>-11187140390</v>
      </c>
      <c r="K62" s="21">
        <f t="shared" si="3"/>
        <v>2.9201427280503012E-2</v>
      </c>
      <c r="M62" s="8">
        <v>0</v>
      </c>
      <c r="N62" s="8"/>
      <c r="O62" s="8">
        <v>13642854136</v>
      </c>
      <c r="P62" s="8"/>
      <c r="Q62" s="8">
        <v>0</v>
      </c>
      <c r="R62" s="8"/>
      <c r="S62" s="8">
        <f t="shared" si="1"/>
        <v>13642854136</v>
      </c>
      <c r="U62" s="21">
        <f t="shared" si="2"/>
        <v>2.6874278216378021E-3</v>
      </c>
    </row>
    <row r="63" spans="1:21" x14ac:dyDescent="0.55000000000000004">
      <c r="A63" s="1" t="s">
        <v>95</v>
      </c>
      <c r="C63" s="8">
        <v>0</v>
      </c>
      <c r="D63" s="8"/>
      <c r="E63" s="8">
        <v>-6101287115</v>
      </c>
      <c r="F63" s="8"/>
      <c r="G63" s="8">
        <v>0</v>
      </c>
      <c r="H63" s="8"/>
      <c r="I63" s="8">
        <f t="shared" si="0"/>
        <v>-6101287115</v>
      </c>
      <c r="K63" s="21">
        <f t="shared" si="3"/>
        <v>1.5925990538690513E-2</v>
      </c>
      <c r="M63" s="8">
        <v>0</v>
      </c>
      <c r="N63" s="8"/>
      <c r="O63" s="8">
        <v>-6101287115</v>
      </c>
      <c r="P63" s="8"/>
      <c r="Q63" s="8">
        <v>0</v>
      </c>
      <c r="R63" s="8"/>
      <c r="S63" s="8">
        <f t="shared" si="1"/>
        <v>-6101287115</v>
      </c>
      <c r="U63" s="21">
        <f t="shared" si="2"/>
        <v>-1.20185765948962E-3</v>
      </c>
    </row>
    <row r="64" spans="1:21" x14ac:dyDescent="0.55000000000000004">
      <c r="A64" s="1" t="s">
        <v>68</v>
      </c>
      <c r="C64" s="8">
        <v>0</v>
      </c>
      <c r="D64" s="8"/>
      <c r="E64" s="8">
        <v>-14035428606</v>
      </c>
      <c r="F64" s="8"/>
      <c r="G64" s="8">
        <v>0</v>
      </c>
      <c r="H64" s="8"/>
      <c r="I64" s="8">
        <f t="shared" si="0"/>
        <v>-14035428606</v>
      </c>
      <c r="K64" s="21">
        <f t="shared" si="3"/>
        <v>3.6636221009183276E-2</v>
      </c>
      <c r="M64" s="8">
        <v>0</v>
      </c>
      <c r="N64" s="8"/>
      <c r="O64" s="8">
        <v>17486041497</v>
      </c>
      <c r="P64" s="8"/>
      <c r="Q64" s="8">
        <v>0</v>
      </c>
      <c r="R64" s="8"/>
      <c r="S64" s="8">
        <f t="shared" si="1"/>
        <v>17486041497</v>
      </c>
      <c r="U64" s="21">
        <f t="shared" si="2"/>
        <v>3.4444753231913411E-3</v>
      </c>
    </row>
    <row r="65" spans="1:21" x14ac:dyDescent="0.55000000000000004">
      <c r="A65" s="1" t="s">
        <v>67</v>
      </c>
      <c r="C65" s="8">
        <v>0</v>
      </c>
      <c r="D65" s="8"/>
      <c r="E65" s="8">
        <v>2627601470</v>
      </c>
      <c r="F65" s="8"/>
      <c r="G65" s="8">
        <v>0</v>
      </c>
      <c r="H65" s="8"/>
      <c r="I65" s="8">
        <f t="shared" si="0"/>
        <v>2627601470</v>
      </c>
      <c r="K65" s="21">
        <f t="shared" si="3"/>
        <v>-6.8587423214010292E-3</v>
      </c>
      <c r="M65" s="8">
        <v>0</v>
      </c>
      <c r="N65" s="8"/>
      <c r="O65" s="8">
        <v>9967749057</v>
      </c>
      <c r="P65" s="8"/>
      <c r="Q65" s="8">
        <v>0</v>
      </c>
      <c r="R65" s="8"/>
      <c r="S65" s="8">
        <f t="shared" si="1"/>
        <v>9967749057</v>
      </c>
      <c r="U65" s="21">
        <f t="shared" si="2"/>
        <v>1.9634898876621522E-3</v>
      </c>
    </row>
    <row r="66" spans="1:21" x14ac:dyDescent="0.55000000000000004">
      <c r="A66" s="1" t="s">
        <v>87</v>
      </c>
      <c r="C66" s="8">
        <v>0</v>
      </c>
      <c r="D66" s="8"/>
      <c r="E66" s="8">
        <v>-39508410590</v>
      </c>
      <c r="F66" s="8"/>
      <c r="G66" s="8">
        <v>0</v>
      </c>
      <c r="H66" s="8"/>
      <c r="I66" s="8">
        <f t="shared" si="0"/>
        <v>-39508410590</v>
      </c>
      <c r="K66" s="21">
        <f t="shared" si="3"/>
        <v>0.10312751414502809</v>
      </c>
      <c r="M66" s="8">
        <v>0</v>
      </c>
      <c r="N66" s="8"/>
      <c r="O66" s="8">
        <v>67546844512</v>
      </c>
      <c r="P66" s="8"/>
      <c r="Q66" s="8">
        <v>0</v>
      </c>
      <c r="R66" s="8"/>
      <c r="S66" s="8">
        <f t="shared" si="1"/>
        <v>67546844512</v>
      </c>
      <c r="U66" s="21">
        <f t="shared" si="2"/>
        <v>1.3305666643931015E-2</v>
      </c>
    </row>
    <row r="67" spans="1:21" x14ac:dyDescent="0.55000000000000004">
      <c r="A67" s="1" t="s">
        <v>61</v>
      </c>
      <c r="C67" s="8">
        <v>0</v>
      </c>
      <c r="D67" s="8"/>
      <c r="E67" s="8">
        <v>-55318136912</v>
      </c>
      <c r="F67" s="8"/>
      <c r="G67" s="8">
        <v>0</v>
      </c>
      <c r="H67" s="8"/>
      <c r="I67" s="8">
        <f t="shared" si="0"/>
        <v>-55318136912</v>
      </c>
      <c r="K67" s="21">
        <f t="shared" si="3"/>
        <v>0.14439512654839201</v>
      </c>
      <c r="M67" s="8">
        <v>0</v>
      </c>
      <c r="N67" s="8"/>
      <c r="O67" s="8">
        <v>964470425862</v>
      </c>
      <c r="P67" s="8"/>
      <c r="Q67" s="8">
        <v>0</v>
      </c>
      <c r="R67" s="8"/>
      <c r="S67" s="8">
        <f t="shared" si="1"/>
        <v>964470425862</v>
      </c>
      <c r="U67" s="21">
        <f t="shared" si="2"/>
        <v>0.18998551401124486</v>
      </c>
    </row>
    <row r="68" spans="1:21" x14ac:dyDescent="0.55000000000000004">
      <c r="A68" s="1" t="s">
        <v>73</v>
      </c>
      <c r="C68" s="8">
        <v>0</v>
      </c>
      <c r="D68" s="8"/>
      <c r="E68" s="8">
        <v>-72352742382</v>
      </c>
      <c r="F68" s="8"/>
      <c r="G68" s="8">
        <v>0</v>
      </c>
      <c r="H68" s="8"/>
      <c r="I68" s="8">
        <f t="shared" si="0"/>
        <v>-72352742382</v>
      </c>
      <c r="K68" s="21">
        <f t="shared" si="3"/>
        <v>0.18886000099735417</v>
      </c>
      <c r="M68" s="8">
        <v>0</v>
      </c>
      <c r="N68" s="8"/>
      <c r="O68" s="8">
        <v>9257493251</v>
      </c>
      <c r="P68" s="8"/>
      <c r="Q68" s="8">
        <v>0</v>
      </c>
      <c r="R68" s="8"/>
      <c r="S68" s="8">
        <f t="shared" si="1"/>
        <v>9257493251</v>
      </c>
      <c r="U68" s="21">
        <f t="shared" si="2"/>
        <v>1.8235806579293904E-3</v>
      </c>
    </row>
    <row r="69" spans="1:21" x14ac:dyDescent="0.55000000000000004">
      <c r="A69" s="1" t="s">
        <v>38</v>
      </c>
      <c r="C69" s="8">
        <v>0</v>
      </c>
      <c r="D69" s="8"/>
      <c r="E69" s="8">
        <v>-80530773959</v>
      </c>
      <c r="F69" s="8"/>
      <c r="G69" s="8">
        <v>0</v>
      </c>
      <c r="H69" s="8"/>
      <c r="I69" s="8">
        <f t="shared" si="0"/>
        <v>-80530773959</v>
      </c>
      <c r="K69" s="21">
        <f t="shared" si="3"/>
        <v>0.21020684979589893</v>
      </c>
      <c r="M69" s="8">
        <v>0</v>
      </c>
      <c r="N69" s="8"/>
      <c r="O69" s="8">
        <v>-289803943741</v>
      </c>
      <c r="P69" s="8"/>
      <c r="Q69" s="8">
        <v>0</v>
      </c>
      <c r="R69" s="8"/>
      <c r="S69" s="8">
        <f t="shared" si="1"/>
        <v>-289803943741</v>
      </c>
      <c r="U69" s="21">
        <f t="shared" si="2"/>
        <v>-5.7086821677202734E-2</v>
      </c>
    </row>
    <row r="70" spans="1:21" x14ac:dyDescent="0.55000000000000004">
      <c r="A70" s="1" t="s">
        <v>77</v>
      </c>
      <c r="C70" s="8">
        <v>0</v>
      </c>
      <c r="D70" s="8"/>
      <c r="E70" s="8">
        <v>-7993777529</v>
      </c>
      <c r="F70" s="8"/>
      <c r="G70" s="8">
        <v>0</v>
      </c>
      <c r="H70" s="8"/>
      <c r="I70" s="8">
        <f t="shared" si="0"/>
        <v>-7993777529</v>
      </c>
      <c r="K70" s="21">
        <f t="shared" si="3"/>
        <v>2.0865896473264207E-2</v>
      </c>
      <c r="M70" s="8">
        <v>0</v>
      </c>
      <c r="N70" s="8"/>
      <c r="O70" s="8">
        <v>38826919432</v>
      </c>
      <c r="P70" s="8"/>
      <c r="Q70" s="8">
        <v>0</v>
      </c>
      <c r="R70" s="8"/>
      <c r="S70" s="8">
        <f t="shared" si="1"/>
        <v>38826919432</v>
      </c>
      <c r="U70" s="21">
        <f t="shared" si="2"/>
        <v>7.648292833000953E-3</v>
      </c>
    </row>
    <row r="71" spans="1:21" x14ac:dyDescent="0.55000000000000004">
      <c r="A71" s="1" t="s">
        <v>36</v>
      </c>
      <c r="C71" s="8">
        <v>0</v>
      </c>
      <c r="D71" s="8"/>
      <c r="E71" s="8">
        <v>12809202055</v>
      </c>
      <c r="F71" s="8"/>
      <c r="G71" s="8">
        <v>0</v>
      </c>
      <c r="H71" s="8"/>
      <c r="I71" s="8">
        <f t="shared" si="0"/>
        <v>12809202055</v>
      </c>
      <c r="K71" s="21">
        <f t="shared" si="3"/>
        <v>-3.3435441881529138E-2</v>
      </c>
      <c r="M71" s="8">
        <v>0</v>
      </c>
      <c r="N71" s="8"/>
      <c r="O71" s="8">
        <v>61251275284</v>
      </c>
      <c r="P71" s="8"/>
      <c r="Q71" s="8">
        <v>0</v>
      </c>
      <c r="R71" s="8"/>
      <c r="S71" s="8">
        <f t="shared" si="1"/>
        <v>61251275284</v>
      </c>
      <c r="U71" s="21">
        <f t="shared" si="2"/>
        <v>1.2065538461974615E-2</v>
      </c>
    </row>
    <row r="72" spans="1:21" x14ac:dyDescent="0.55000000000000004">
      <c r="A72" s="1" t="s">
        <v>91</v>
      </c>
      <c r="C72" s="8">
        <v>0</v>
      </c>
      <c r="D72" s="8"/>
      <c r="E72" s="8">
        <v>9462730385</v>
      </c>
      <c r="F72" s="8"/>
      <c r="G72" s="8">
        <v>0</v>
      </c>
      <c r="H72" s="8"/>
      <c r="I72" s="8">
        <f t="shared" si="0"/>
        <v>9462730385</v>
      </c>
      <c r="K72" s="21">
        <f t="shared" si="3"/>
        <v>-2.470025614942549E-2</v>
      </c>
      <c r="M72" s="8">
        <v>0</v>
      </c>
      <c r="N72" s="8"/>
      <c r="O72" s="8">
        <v>119426183476</v>
      </c>
      <c r="P72" s="8"/>
      <c r="Q72" s="8">
        <v>0</v>
      </c>
      <c r="R72" s="8"/>
      <c r="S72" s="8">
        <f t="shared" si="1"/>
        <v>119426183476</v>
      </c>
      <c r="U72" s="21">
        <f t="shared" si="2"/>
        <v>2.3525080962239438E-2</v>
      </c>
    </row>
    <row r="73" spans="1:21" x14ac:dyDescent="0.55000000000000004">
      <c r="A73" s="1" t="s">
        <v>43</v>
      </c>
      <c r="C73" s="8">
        <v>0</v>
      </c>
      <c r="D73" s="8"/>
      <c r="E73" s="8">
        <v>29712446373</v>
      </c>
      <c r="F73" s="8"/>
      <c r="G73" s="8">
        <v>0</v>
      </c>
      <c r="H73" s="8"/>
      <c r="I73" s="8">
        <f t="shared" ref="I73:I136" si="4">C73+E73+G73</f>
        <v>29712446373</v>
      </c>
      <c r="K73" s="21">
        <f t="shared" ref="K73:K136" si="5">I73/$I$250</f>
        <v>-7.75574286045949E-2</v>
      </c>
      <c r="M73" s="8">
        <v>0</v>
      </c>
      <c r="N73" s="8"/>
      <c r="O73" s="8">
        <v>82261731694</v>
      </c>
      <c r="P73" s="8"/>
      <c r="Q73" s="8">
        <v>0</v>
      </c>
      <c r="R73" s="8"/>
      <c r="S73" s="8">
        <f t="shared" ref="S73:S136" si="6">M73+O73+Q73</f>
        <v>82261731694</v>
      </c>
      <c r="U73" s="21">
        <f t="shared" ref="U73:U136" si="7">S73/$S$250</f>
        <v>1.6204268125040354E-2</v>
      </c>
    </row>
    <row r="74" spans="1:21" x14ac:dyDescent="0.55000000000000004">
      <c r="A74" s="1" t="s">
        <v>92</v>
      </c>
      <c r="C74" s="8">
        <v>0</v>
      </c>
      <c r="D74" s="8"/>
      <c r="E74" s="8">
        <v>-5221127225</v>
      </c>
      <c r="F74" s="8"/>
      <c r="G74" s="8">
        <v>0</v>
      </c>
      <c r="H74" s="8"/>
      <c r="I74" s="8">
        <f t="shared" si="4"/>
        <v>-5221127225</v>
      </c>
      <c r="K74" s="21">
        <f t="shared" si="5"/>
        <v>1.3628537916568685E-2</v>
      </c>
      <c r="M74" s="8">
        <v>0</v>
      </c>
      <c r="N74" s="8"/>
      <c r="O74" s="8">
        <v>-37526851934</v>
      </c>
      <c r="P74" s="8"/>
      <c r="Q74" s="8">
        <v>0</v>
      </c>
      <c r="R74" s="8"/>
      <c r="S74" s="8">
        <f t="shared" si="6"/>
        <v>-37526851934</v>
      </c>
      <c r="U74" s="21">
        <f t="shared" si="7"/>
        <v>-7.3921999708107091E-3</v>
      </c>
    </row>
    <row r="75" spans="1:21" x14ac:dyDescent="0.55000000000000004">
      <c r="A75" s="1" t="s">
        <v>80</v>
      </c>
      <c r="C75" s="8">
        <v>0</v>
      </c>
      <c r="D75" s="8"/>
      <c r="E75" s="8">
        <v>-16643823628</v>
      </c>
      <c r="F75" s="8"/>
      <c r="G75" s="8">
        <v>0</v>
      </c>
      <c r="H75" s="8"/>
      <c r="I75" s="8">
        <f t="shared" si="4"/>
        <v>-16643823628</v>
      </c>
      <c r="K75" s="21">
        <f t="shared" si="5"/>
        <v>4.3444829366493701E-2</v>
      </c>
      <c r="M75" s="8">
        <v>0</v>
      </c>
      <c r="N75" s="8"/>
      <c r="O75" s="8">
        <v>117026191254</v>
      </c>
      <c r="P75" s="8"/>
      <c r="Q75" s="8">
        <v>0</v>
      </c>
      <c r="R75" s="8"/>
      <c r="S75" s="8">
        <f t="shared" si="6"/>
        <v>117026191254</v>
      </c>
      <c r="U75" s="21">
        <f t="shared" si="7"/>
        <v>2.3052320218422809E-2</v>
      </c>
    </row>
    <row r="76" spans="1:21" x14ac:dyDescent="0.55000000000000004">
      <c r="A76" s="1" t="s">
        <v>46</v>
      </c>
      <c r="C76" s="8">
        <v>0</v>
      </c>
      <c r="D76" s="8"/>
      <c r="E76" s="8">
        <v>-21280254600</v>
      </c>
      <c r="F76" s="8"/>
      <c r="G76" s="8">
        <v>0</v>
      </c>
      <c r="H76" s="8"/>
      <c r="I76" s="8">
        <f t="shared" si="4"/>
        <v>-21280254600</v>
      </c>
      <c r="K76" s="21">
        <f t="shared" si="5"/>
        <v>5.5547153745202055E-2</v>
      </c>
      <c r="M76" s="8">
        <v>0</v>
      </c>
      <c r="N76" s="8"/>
      <c r="O76" s="8">
        <v>-32984394631</v>
      </c>
      <c r="P76" s="8"/>
      <c r="Q76" s="8">
        <v>0</v>
      </c>
      <c r="R76" s="8"/>
      <c r="S76" s="8">
        <f t="shared" si="6"/>
        <v>-32984394631</v>
      </c>
      <c r="U76" s="21">
        <f t="shared" si="7"/>
        <v>-6.4974072820527546E-3</v>
      </c>
    </row>
    <row r="77" spans="1:21" x14ac:dyDescent="0.55000000000000004">
      <c r="A77" s="1" t="s">
        <v>50</v>
      </c>
      <c r="C77" s="8">
        <v>0</v>
      </c>
      <c r="D77" s="8"/>
      <c r="E77" s="8">
        <v>-17804452015</v>
      </c>
      <c r="F77" s="8"/>
      <c r="G77" s="8">
        <v>0</v>
      </c>
      <c r="H77" s="8"/>
      <c r="I77" s="8">
        <f t="shared" si="4"/>
        <v>-17804452015</v>
      </c>
      <c r="K77" s="21">
        <f t="shared" si="5"/>
        <v>4.6474379748552327E-2</v>
      </c>
      <c r="M77" s="8">
        <v>0</v>
      </c>
      <c r="N77" s="8"/>
      <c r="O77" s="8">
        <v>145715383600</v>
      </c>
      <c r="P77" s="8"/>
      <c r="Q77" s="8">
        <v>0</v>
      </c>
      <c r="R77" s="8"/>
      <c r="S77" s="8">
        <f t="shared" si="6"/>
        <v>145715383600</v>
      </c>
      <c r="U77" s="21">
        <f t="shared" si="7"/>
        <v>2.8703640163822736E-2</v>
      </c>
    </row>
    <row r="78" spans="1:21" x14ac:dyDescent="0.55000000000000004">
      <c r="A78" s="1" t="s">
        <v>86</v>
      </c>
      <c r="C78" s="8">
        <v>0</v>
      </c>
      <c r="D78" s="8"/>
      <c r="E78" s="8">
        <v>9480963647</v>
      </c>
      <c r="F78" s="8"/>
      <c r="G78" s="8">
        <v>0</v>
      </c>
      <c r="H78" s="8"/>
      <c r="I78" s="8">
        <f t="shared" si="4"/>
        <v>9480963647</v>
      </c>
      <c r="K78" s="21">
        <f t="shared" si="5"/>
        <v>-2.47478498378765E-2</v>
      </c>
      <c r="M78" s="8">
        <v>0</v>
      </c>
      <c r="N78" s="8"/>
      <c r="O78" s="8">
        <v>48286768344</v>
      </c>
      <c r="P78" s="8"/>
      <c r="Q78" s="8">
        <v>0</v>
      </c>
      <c r="R78" s="8"/>
      <c r="S78" s="8">
        <f t="shared" si="6"/>
        <v>48286768344</v>
      </c>
      <c r="U78" s="21">
        <f t="shared" si="7"/>
        <v>9.5117343754502707E-3</v>
      </c>
    </row>
    <row r="79" spans="1:21" x14ac:dyDescent="0.55000000000000004">
      <c r="A79" s="1" t="s">
        <v>76</v>
      </c>
      <c r="C79" s="8">
        <v>0</v>
      </c>
      <c r="D79" s="8"/>
      <c r="E79" s="8">
        <v>13156389630</v>
      </c>
      <c r="F79" s="8"/>
      <c r="G79" s="8">
        <v>0</v>
      </c>
      <c r="H79" s="8"/>
      <c r="I79" s="8">
        <f t="shared" si="4"/>
        <v>13156389630</v>
      </c>
      <c r="K79" s="21">
        <f t="shared" si="5"/>
        <v>-3.4341694272275861E-2</v>
      </c>
      <c r="M79" s="8">
        <v>0</v>
      </c>
      <c r="N79" s="8"/>
      <c r="O79" s="8">
        <v>57709054880</v>
      </c>
      <c r="P79" s="8"/>
      <c r="Q79" s="8">
        <v>0</v>
      </c>
      <c r="R79" s="8"/>
      <c r="S79" s="8">
        <f t="shared" si="6"/>
        <v>57709054880</v>
      </c>
      <c r="U79" s="21">
        <f t="shared" si="7"/>
        <v>1.1367776720246156E-2</v>
      </c>
    </row>
    <row r="80" spans="1:21" x14ac:dyDescent="0.55000000000000004">
      <c r="A80" s="1" t="s">
        <v>62</v>
      </c>
      <c r="C80" s="8">
        <v>0</v>
      </c>
      <c r="D80" s="8"/>
      <c r="E80" s="8">
        <v>431649264</v>
      </c>
      <c r="F80" s="8"/>
      <c r="G80" s="8">
        <v>0</v>
      </c>
      <c r="H80" s="8"/>
      <c r="I80" s="8">
        <f t="shared" si="4"/>
        <v>431649264</v>
      </c>
      <c r="K80" s="21">
        <f t="shared" si="5"/>
        <v>-1.1267199797229547E-3</v>
      </c>
      <c r="M80" s="8">
        <v>0</v>
      </c>
      <c r="N80" s="8"/>
      <c r="O80" s="8">
        <v>159281444977</v>
      </c>
      <c r="P80" s="8"/>
      <c r="Q80" s="8">
        <v>0</v>
      </c>
      <c r="R80" s="8"/>
      <c r="S80" s="8">
        <f t="shared" si="6"/>
        <v>159281444977</v>
      </c>
      <c r="U80" s="21">
        <f t="shared" si="7"/>
        <v>3.1375941018992992E-2</v>
      </c>
    </row>
    <row r="81" spans="1:21" x14ac:dyDescent="0.55000000000000004">
      <c r="A81" s="1" t="s">
        <v>49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4"/>
        <v>0</v>
      </c>
      <c r="K81" s="21">
        <f t="shared" si="5"/>
        <v>0</v>
      </c>
      <c r="M81" s="8">
        <v>0</v>
      </c>
      <c r="N81" s="8"/>
      <c r="O81" s="8">
        <v>35804234640</v>
      </c>
      <c r="P81" s="8"/>
      <c r="Q81" s="8">
        <v>0</v>
      </c>
      <c r="R81" s="8"/>
      <c r="S81" s="8">
        <f t="shared" si="6"/>
        <v>35804234640</v>
      </c>
      <c r="U81" s="21">
        <f t="shared" si="7"/>
        <v>7.0528714405939854E-3</v>
      </c>
    </row>
    <row r="82" spans="1:21" x14ac:dyDescent="0.55000000000000004">
      <c r="A82" s="1" t="s">
        <v>66</v>
      </c>
      <c r="C82" s="8">
        <v>0</v>
      </c>
      <c r="D82" s="8"/>
      <c r="E82" s="8">
        <v>-1153098000</v>
      </c>
      <c r="F82" s="8"/>
      <c r="G82" s="8">
        <v>0</v>
      </c>
      <c r="H82" s="8"/>
      <c r="I82" s="8">
        <f t="shared" si="4"/>
        <v>-1153098000</v>
      </c>
      <c r="K82" s="21">
        <f t="shared" si="5"/>
        <v>3.0098940587527088E-3</v>
      </c>
      <c r="M82" s="8">
        <v>0</v>
      </c>
      <c r="N82" s="8"/>
      <c r="O82" s="8">
        <v>1102301800</v>
      </c>
      <c r="P82" s="8"/>
      <c r="Q82" s="8">
        <v>0</v>
      </c>
      <c r="R82" s="8"/>
      <c r="S82" s="8">
        <f t="shared" si="6"/>
        <v>1102301800</v>
      </c>
      <c r="U82" s="21">
        <f t="shared" si="7"/>
        <v>2.1713612823467252E-4</v>
      </c>
    </row>
    <row r="83" spans="1:21" x14ac:dyDescent="0.55000000000000004">
      <c r="A83" s="1" t="s">
        <v>98</v>
      </c>
      <c r="C83" s="8">
        <v>0</v>
      </c>
      <c r="D83" s="8"/>
      <c r="E83" s="8">
        <v>23015916000</v>
      </c>
      <c r="F83" s="8"/>
      <c r="G83" s="8">
        <v>0</v>
      </c>
      <c r="H83" s="8"/>
      <c r="I83" s="8">
        <f t="shared" si="4"/>
        <v>23015916000</v>
      </c>
      <c r="K83" s="21">
        <f t="shared" si="5"/>
        <v>-6.0077694025270544E-2</v>
      </c>
      <c r="M83" s="8">
        <v>0</v>
      </c>
      <c r="N83" s="8"/>
      <c r="O83" s="8">
        <v>23015916000</v>
      </c>
      <c r="P83" s="8"/>
      <c r="Q83" s="8">
        <v>0</v>
      </c>
      <c r="R83" s="8"/>
      <c r="S83" s="8">
        <f t="shared" si="6"/>
        <v>23015916000</v>
      </c>
      <c r="U83" s="21">
        <f t="shared" si="7"/>
        <v>4.533773679780302E-3</v>
      </c>
    </row>
    <row r="84" spans="1:21" x14ac:dyDescent="0.55000000000000004">
      <c r="A84" s="1" t="s">
        <v>23</v>
      </c>
      <c r="C84" s="8">
        <v>0</v>
      </c>
      <c r="D84" s="8"/>
      <c r="E84" s="8">
        <v>-217604701</v>
      </c>
      <c r="F84" s="8"/>
      <c r="G84" s="8">
        <v>0</v>
      </c>
      <c r="H84" s="8"/>
      <c r="I84" s="8">
        <f t="shared" si="4"/>
        <v>-217604701</v>
      </c>
      <c r="K84" s="21">
        <f t="shared" si="5"/>
        <v>5.6800644584984069E-4</v>
      </c>
      <c r="M84" s="8">
        <v>0</v>
      </c>
      <c r="N84" s="8"/>
      <c r="O84" s="8">
        <v>-380808228</v>
      </c>
      <c r="P84" s="8"/>
      <c r="Q84" s="8">
        <v>0</v>
      </c>
      <c r="R84" s="8"/>
      <c r="S84" s="8">
        <f t="shared" si="6"/>
        <v>-380808228</v>
      </c>
      <c r="U84" s="21">
        <f t="shared" si="7"/>
        <v>-7.5013235239048328E-5</v>
      </c>
    </row>
    <row r="85" spans="1:21" x14ac:dyDescent="0.55000000000000004">
      <c r="A85" s="1" t="s">
        <v>41</v>
      </c>
      <c r="C85" s="8">
        <v>0</v>
      </c>
      <c r="D85" s="8"/>
      <c r="E85" s="8">
        <v>-45875765357</v>
      </c>
      <c r="F85" s="8"/>
      <c r="G85" s="8">
        <v>0</v>
      </c>
      <c r="H85" s="8"/>
      <c r="I85" s="8">
        <f t="shared" si="4"/>
        <v>-45875765357</v>
      </c>
      <c r="K85" s="21">
        <f t="shared" si="5"/>
        <v>0.11974801238816445</v>
      </c>
      <c r="M85" s="8">
        <v>0</v>
      </c>
      <c r="N85" s="8"/>
      <c r="O85" s="8">
        <v>-65602344461</v>
      </c>
      <c r="P85" s="8"/>
      <c r="Q85" s="8">
        <v>0</v>
      </c>
      <c r="R85" s="8"/>
      <c r="S85" s="8">
        <f t="shared" si="6"/>
        <v>-65602344461</v>
      </c>
      <c r="U85" s="21">
        <f t="shared" si="7"/>
        <v>-1.2922630698216092E-2</v>
      </c>
    </row>
    <row r="86" spans="1:21" x14ac:dyDescent="0.55000000000000004">
      <c r="A86" s="1" t="s">
        <v>94</v>
      </c>
      <c r="C86" s="8">
        <v>0</v>
      </c>
      <c r="D86" s="8"/>
      <c r="E86" s="8">
        <v>-2013794363</v>
      </c>
      <c r="F86" s="8"/>
      <c r="G86" s="8">
        <v>0</v>
      </c>
      <c r="H86" s="8"/>
      <c r="I86" s="8">
        <f t="shared" si="4"/>
        <v>-2013794363</v>
      </c>
      <c r="K86" s="21">
        <f t="shared" si="5"/>
        <v>5.2565416718643133E-3</v>
      </c>
      <c r="M86" s="8">
        <v>0</v>
      </c>
      <c r="N86" s="8"/>
      <c r="O86" s="8">
        <v>6074946329</v>
      </c>
      <c r="P86" s="8"/>
      <c r="Q86" s="8">
        <v>0</v>
      </c>
      <c r="R86" s="8"/>
      <c r="S86" s="8">
        <f t="shared" si="6"/>
        <v>6074946329</v>
      </c>
      <c r="U86" s="21">
        <f t="shared" si="7"/>
        <v>1.1966689386813095E-3</v>
      </c>
    </row>
    <row r="87" spans="1:21" x14ac:dyDescent="0.55000000000000004">
      <c r="A87" s="1" t="s">
        <v>63</v>
      </c>
      <c r="C87" s="8">
        <v>0</v>
      </c>
      <c r="D87" s="8"/>
      <c r="E87" s="8">
        <v>2991354048</v>
      </c>
      <c r="F87" s="8"/>
      <c r="G87" s="8">
        <v>0</v>
      </c>
      <c r="H87" s="8"/>
      <c r="I87" s="8">
        <f t="shared" si="4"/>
        <v>2991354048</v>
      </c>
      <c r="K87" s="21">
        <f t="shared" si="5"/>
        <v>-7.8082337986026037E-3</v>
      </c>
      <c r="M87" s="8">
        <v>0</v>
      </c>
      <c r="N87" s="8"/>
      <c r="O87" s="8">
        <v>-27691322988</v>
      </c>
      <c r="P87" s="8"/>
      <c r="Q87" s="8">
        <v>0</v>
      </c>
      <c r="R87" s="8"/>
      <c r="S87" s="8">
        <f t="shared" si="6"/>
        <v>-27691322988</v>
      </c>
      <c r="U87" s="21">
        <f t="shared" si="7"/>
        <v>-5.4547553667335961E-3</v>
      </c>
    </row>
    <row r="88" spans="1:21" x14ac:dyDescent="0.55000000000000004">
      <c r="A88" s="1" t="s">
        <v>89</v>
      </c>
      <c r="C88" s="8">
        <v>0</v>
      </c>
      <c r="D88" s="8"/>
      <c r="E88" s="8">
        <v>-26019376228</v>
      </c>
      <c r="F88" s="8"/>
      <c r="G88" s="8">
        <v>0</v>
      </c>
      <c r="H88" s="8"/>
      <c r="I88" s="8">
        <f t="shared" si="4"/>
        <v>-26019376228</v>
      </c>
      <c r="K88" s="21">
        <f t="shared" si="5"/>
        <v>6.7917528190239398E-2</v>
      </c>
      <c r="M88" s="8">
        <v>0</v>
      </c>
      <c r="N88" s="8"/>
      <c r="O88" s="8">
        <v>4950589282</v>
      </c>
      <c r="P88" s="8"/>
      <c r="Q88" s="8">
        <v>0</v>
      </c>
      <c r="R88" s="8"/>
      <c r="S88" s="8">
        <f t="shared" si="6"/>
        <v>4950589282</v>
      </c>
      <c r="U88" s="21">
        <f t="shared" si="7"/>
        <v>9.7518827345972523E-4</v>
      </c>
    </row>
    <row r="89" spans="1:21" x14ac:dyDescent="0.55000000000000004">
      <c r="A89" s="1" t="s">
        <v>33</v>
      </c>
      <c r="C89" s="8">
        <v>0</v>
      </c>
      <c r="D89" s="8"/>
      <c r="E89" s="8">
        <v>1398718</v>
      </c>
      <c r="F89" s="8"/>
      <c r="G89" s="8">
        <v>0</v>
      </c>
      <c r="H89" s="8"/>
      <c r="I89" s="8">
        <f t="shared" si="4"/>
        <v>1398718</v>
      </c>
      <c r="K89" s="21">
        <f t="shared" si="5"/>
        <v>-3.6510279248342041E-6</v>
      </c>
      <c r="M89" s="8">
        <v>0</v>
      </c>
      <c r="N89" s="8"/>
      <c r="O89" s="8">
        <v>10692426</v>
      </c>
      <c r="P89" s="8"/>
      <c r="Q89" s="8">
        <v>0</v>
      </c>
      <c r="R89" s="8"/>
      <c r="S89" s="8">
        <f t="shared" si="6"/>
        <v>10692426</v>
      </c>
      <c r="U89" s="21">
        <f t="shared" si="7"/>
        <v>2.106239854707437E-6</v>
      </c>
    </row>
    <row r="90" spans="1:21" x14ac:dyDescent="0.55000000000000004">
      <c r="A90" s="1" t="s">
        <v>74</v>
      </c>
      <c r="C90" s="8">
        <v>0</v>
      </c>
      <c r="D90" s="8"/>
      <c r="E90" s="8">
        <v>-24848761952</v>
      </c>
      <c r="F90" s="8"/>
      <c r="G90" s="8">
        <v>0</v>
      </c>
      <c r="H90" s="8"/>
      <c r="I90" s="8">
        <f t="shared" si="4"/>
        <v>-24848761952</v>
      </c>
      <c r="K90" s="21">
        <f t="shared" si="5"/>
        <v>6.4861911968180641E-2</v>
      </c>
      <c r="M90" s="8">
        <v>0</v>
      </c>
      <c r="N90" s="8"/>
      <c r="O90" s="8">
        <v>21361216415</v>
      </c>
      <c r="P90" s="8"/>
      <c r="Q90" s="8">
        <v>0</v>
      </c>
      <c r="R90" s="8"/>
      <c r="S90" s="8">
        <f t="shared" si="6"/>
        <v>21361216415</v>
      </c>
      <c r="U90" s="21">
        <f t="shared" si="7"/>
        <v>4.2078238706822679E-3</v>
      </c>
    </row>
    <row r="91" spans="1:21" x14ac:dyDescent="0.55000000000000004">
      <c r="A91" s="1" t="s">
        <v>82</v>
      </c>
      <c r="C91" s="8">
        <v>0</v>
      </c>
      <c r="D91" s="8"/>
      <c r="E91" s="8">
        <v>-8929615317</v>
      </c>
      <c r="F91" s="8"/>
      <c r="G91" s="8">
        <v>0</v>
      </c>
      <c r="H91" s="8"/>
      <c r="I91" s="8">
        <f t="shared" si="4"/>
        <v>-8929615317</v>
      </c>
      <c r="K91" s="21">
        <f t="shared" si="5"/>
        <v>2.3308683294555613E-2</v>
      </c>
      <c r="M91" s="8">
        <v>0</v>
      </c>
      <c r="N91" s="8"/>
      <c r="O91" s="8">
        <v>5948424992</v>
      </c>
      <c r="P91" s="8"/>
      <c r="Q91" s="8">
        <v>0</v>
      </c>
      <c r="R91" s="8"/>
      <c r="S91" s="8">
        <f t="shared" si="6"/>
        <v>5948424992</v>
      </c>
      <c r="U91" s="21">
        <f t="shared" si="7"/>
        <v>1.1717462239989474E-3</v>
      </c>
    </row>
    <row r="92" spans="1:21" x14ac:dyDescent="0.55000000000000004">
      <c r="A92" s="1" t="s">
        <v>28</v>
      </c>
      <c r="C92" s="8">
        <v>0</v>
      </c>
      <c r="D92" s="8"/>
      <c r="E92" s="8">
        <v>49480922597</v>
      </c>
      <c r="F92" s="8"/>
      <c r="G92" s="8">
        <v>0</v>
      </c>
      <c r="H92" s="8"/>
      <c r="I92" s="8">
        <f t="shared" si="4"/>
        <v>49480922597</v>
      </c>
      <c r="K92" s="21">
        <f t="shared" si="5"/>
        <v>-0.1291584366171071</v>
      </c>
      <c r="M92" s="8">
        <v>0</v>
      </c>
      <c r="N92" s="8"/>
      <c r="O92" s="8">
        <v>6700541602</v>
      </c>
      <c r="P92" s="8"/>
      <c r="Q92" s="8">
        <v>0</v>
      </c>
      <c r="R92" s="8"/>
      <c r="S92" s="8">
        <f t="shared" si="6"/>
        <v>6700541602</v>
      </c>
      <c r="U92" s="21">
        <f t="shared" si="7"/>
        <v>1.319901374136947E-3</v>
      </c>
    </row>
    <row r="93" spans="1:21" x14ac:dyDescent="0.55000000000000004">
      <c r="A93" s="1" t="s">
        <v>35</v>
      </c>
      <c r="C93" s="8">
        <v>0</v>
      </c>
      <c r="D93" s="8"/>
      <c r="E93" s="8">
        <v>97401160610</v>
      </c>
      <c r="F93" s="8"/>
      <c r="G93" s="8">
        <v>0</v>
      </c>
      <c r="H93" s="8"/>
      <c r="I93" s="8">
        <f t="shared" si="4"/>
        <v>97401160610</v>
      </c>
      <c r="K93" s="21">
        <f t="shared" si="5"/>
        <v>-0.25424306922365431</v>
      </c>
      <c r="M93" s="8">
        <v>0</v>
      </c>
      <c r="N93" s="8"/>
      <c r="O93" s="8">
        <v>332246181191</v>
      </c>
      <c r="P93" s="8"/>
      <c r="Q93" s="8">
        <v>0</v>
      </c>
      <c r="R93" s="8"/>
      <c r="S93" s="8">
        <f t="shared" si="6"/>
        <v>332246181191</v>
      </c>
      <c r="U93" s="21">
        <f t="shared" si="7"/>
        <v>6.5447275332916277E-2</v>
      </c>
    </row>
    <row r="94" spans="1:21" x14ac:dyDescent="0.55000000000000004">
      <c r="A94" s="1" t="s">
        <v>90</v>
      </c>
      <c r="C94" s="8">
        <v>0</v>
      </c>
      <c r="D94" s="8"/>
      <c r="E94" s="8">
        <v>212573775</v>
      </c>
      <c r="F94" s="8"/>
      <c r="G94" s="8">
        <v>0</v>
      </c>
      <c r="H94" s="8"/>
      <c r="I94" s="8">
        <f t="shared" si="4"/>
        <v>212573775</v>
      </c>
      <c r="K94" s="21">
        <f t="shared" si="5"/>
        <v>-5.5487438398049E-4</v>
      </c>
      <c r="M94" s="8">
        <v>0</v>
      </c>
      <c r="N94" s="8"/>
      <c r="O94" s="8">
        <v>-1275442651</v>
      </c>
      <c r="P94" s="8"/>
      <c r="Q94" s="8">
        <v>0</v>
      </c>
      <c r="R94" s="8"/>
      <c r="S94" s="8">
        <f t="shared" si="6"/>
        <v>-1275442651</v>
      </c>
      <c r="U94" s="21">
        <f t="shared" si="7"/>
        <v>-2.51242154393204E-4</v>
      </c>
    </row>
    <row r="95" spans="1:21" x14ac:dyDescent="0.55000000000000004">
      <c r="A95" s="1" t="s">
        <v>42</v>
      </c>
      <c r="C95" s="8">
        <v>0</v>
      </c>
      <c r="D95" s="8"/>
      <c r="E95" s="8">
        <v>-5766575998</v>
      </c>
      <c r="F95" s="8"/>
      <c r="G95" s="8">
        <v>0</v>
      </c>
      <c r="H95" s="8"/>
      <c r="I95" s="8">
        <f t="shared" si="4"/>
        <v>-5766575998</v>
      </c>
      <c r="K95" s="21">
        <f t="shared" si="5"/>
        <v>1.5052305038883228E-2</v>
      </c>
      <c r="M95" s="8">
        <v>0</v>
      </c>
      <c r="N95" s="8"/>
      <c r="O95" s="8">
        <v>764738687</v>
      </c>
      <c r="P95" s="8"/>
      <c r="Q95" s="8">
        <v>0</v>
      </c>
      <c r="R95" s="8"/>
      <c r="S95" s="8">
        <f t="shared" si="6"/>
        <v>764738687</v>
      </c>
      <c r="U95" s="21">
        <f t="shared" si="7"/>
        <v>1.5064150090877751E-4</v>
      </c>
    </row>
    <row r="96" spans="1:21" x14ac:dyDescent="0.55000000000000004">
      <c r="A96" s="1" t="s">
        <v>31</v>
      </c>
      <c r="C96" s="8">
        <v>0</v>
      </c>
      <c r="D96" s="8"/>
      <c r="E96" s="8">
        <v>2859405184</v>
      </c>
      <c r="F96" s="8"/>
      <c r="G96" s="8">
        <v>0</v>
      </c>
      <c r="H96" s="8"/>
      <c r="I96" s="8">
        <f t="shared" si="4"/>
        <v>2859405184</v>
      </c>
      <c r="K96" s="21">
        <f t="shared" si="5"/>
        <v>-7.4638119872623976E-3</v>
      </c>
      <c r="M96" s="8">
        <v>0</v>
      </c>
      <c r="N96" s="8"/>
      <c r="O96" s="8">
        <v>44856918811</v>
      </c>
      <c r="P96" s="8"/>
      <c r="Q96" s="8">
        <v>0</v>
      </c>
      <c r="R96" s="8"/>
      <c r="S96" s="8">
        <f t="shared" si="6"/>
        <v>44856918811</v>
      </c>
      <c r="U96" s="21">
        <f t="shared" si="7"/>
        <v>8.8361079290241468E-3</v>
      </c>
    </row>
    <row r="97" spans="1:21" x14ac:dyDescent="0.55000000000000004">
      <c r="A97" s="1" t="s">
        <v>64</v>
      </c>
      <c r="C97" s="8">
        <v>0</v>
      </c>
      <c r="D97" s="8"/>
      <c r="E97" s="8">
        <v>-3581551563</v>
      </c>
      <c r="F97" s="8"/>
      <c r="G97" s="8">
        <v>0</v>
      </c>
      <c r="H97" s="8"/>
      <c r="I97" s="8">
        <f t="shared" si="4"/>
        <v>-3581551563</v>
      </c>
      <c r="K97" s="21">
        <f t="shared" si="5"/>
        <v>9.3488071010357984E-3</v>
      </c>
      <c r="M97" s="8">
        <v>0</v>
      </c>
      <c r="N97" s="8"/>
      <c r="O97" s="8">
        <v>-983171017</v>
      </c>
      <c r="P97" s="8"/>
      <c r="Q97" s="8">
        <v>0</v>
      </c>
      <c r="R97" s="8"/>
      <c r="S97" s="8">
        <f t="shared" si="6"/>
        <v>-983171017</v>
      </c>
      <c r="U97" s="21">
        <f t="shared" si="7"/>
        <v>-1.9366923652299706E-4</v>
      </c>
    </row>
    <row r="98" spans="1:21" x14ac:dyDescent="0.55000000000000004">
      <c r="A98" s="1" t="s">
        <v>27</v>
      </c>
      <c r="C98" s="8">
        <v>0</v>
      </c>
      <c r="D98" s="8"/>
      <c r="E98" s="8">
        <v>8233716150</v>
      </c>
      <c r="F98" s="8"/>
      <c r="G98" s="8">
        <v>0</v>
      </c>
      <c r="H98" s="8"/>
      <c r="I98" s="8">
        <f t="shared" si="4"/>
        <v>8233716150</v>
      </c>
      <c r="K98" s="21">
        <f t="shared" si="5"/>
        <v>-2.1492200421248869E-2</v>
      </c>
      <c r="M98" s="8">
        <v>0</v>
      </c>
      <c r="N98" s="8"/>
      <c r="O98" s="8">
        <v>111529427850</v>
      </c>
      <c r="P98" s="8"/>
      <c r="Q98" s="8">
        <v>0</v>
      </c>
      <c r="R98" s="8"/>
      <c r="S98" s="8">
        <f t="shared" si="6"/>
        <v>111529427850</v>
      </c>
      <c r="U98" s="21">
        <f t="shared" si="7"/>
        <v>2.196954422788501E-2</v>
      </c>
    </row>
    <row r="99" spans="1:21" x14ac:dyDescent="0.55000000000000004">
      <c r="A99" s="1" t="s">
        <v>99</v>
      </c>
      <c r="C99" s="8">
        <v>0</v>
      </c>
      <c r="D99" s="8"/>
      <c r="E99" s="8">
        <v>56051508226</v>
      </c>
      <c r="F99" s="8"/>
      <c r="G99" s="8">
        <v>0</v>
      </c>
      <c r="H99" s="8"/>
      <c r="I99" s="8">
        <f t="shared" si="4"/>
        <v>56051508226</v>
      </c>
      <c r="K99" s="21">
        <f t="shared" si="5"/>
        <v>-0.14630942174348233</v>
      </c>
      <c r="M99" s="8">
        <v>0</v>
      </c>
      <c r="N99" s="8"/>
      <c r="O99" s="8">
        <v>56051508226</v>
      </c>
      <c r="P99" s="8"/>
      <c r="Q99" s="8">
        <v>0</v>
      </c>
      <c r="R99" s="8"/>
      <c r="S99" s="8">
        <f t="shared" si="6"/>
        <v>56051508226</v>
      </c>
      <c r="U99" s="21">
        <f t="shared" si="7"/>
        <v>1.1041266083306347E-2</v>
      </c>
    </row>
    <row r="100" spans="1:21" x14ac:dyDescent="0.55000000000000004">
      <c r="A100" s="1" t="s">
        <v>52</v>
      </c>
      <c r="C100" s="8">
        <v>0</v>
      </c>
      <c r="D100" s="8"/>
      <c r="E100" s="8">
        <v>2915486970</v>
      </c>
      <c r="F100" s="8"/>
      <c r="G100" s="8">
        <v>0</v>
      </c>
      <c r="H100" s="8"/>
      <c r="I100" s="8">
        <f t="shared" si="4"/>
        <v>2915486970</v>
      </c>
      <c r="K100" s="21">
        <f t="shared" si="5"/>
        <v>-7.6102004420907305E-3</v>
      </c>
      <c r="M100" s="8">
        <v>0</v>
      </c>
      <c r="N100" s="8"/>
      <c r="O100" s="8">
        <v>176070100586</v>
      </c>
      <c r="P100" s="8"/>
      <c r="Q100" s="8">
        <v>0</v>
      </c>
      <c r="R100" s="8"/>
      <c r="S100" s="8">
        <f t="shared" si="6"/>
        <v>176070100586</v>
      </c>
      <c r="U100" s="21">
        <f t="shared" si="7"/>
        <v>3.4683042284003693E-2</v>
      </c>
    </row>
    <row r="101" spans="1:21" x14ac:dyDescent="0.55000000000000004">
      <c r="A101" s="1" t="s">
        <v>213</v>
      </c>
      <c r="C101" s="8">
        <v>0</v>
      </c>
      <c r="D101" s="8"/>
      <c r="E101" s="8">
        <v>405401566</v>
      </c>
      <c r="F101" s="8"/>
      <c r="G101" s="8">
        <v>0</v>
      </c>
      <c r="H101" s="8"/>
      <c r="I101" s="8">
        <f t="shared" si="4"/>
        <v>405401566</v>
      </c>
      <c r="K101" s="21">
        <f t="shared" si="5"/>
        <v>-1.0582064706663649E-3</v>
      </c>
      <c r="M101" s="8">
        <v>0</v>
      </c>
      <c r="N101" s="8"/>
      <c r="O101" s="8">
        <v>524890851</v>
      </c>
      <c r="P101" s="8"/>
      <c r="Q101" s="8">
        <v>0</v>
      </c>
      <c r="R101" s="8"/>
      <c r="S101" s="8">
        <f t="shared" si="6"/>
        <v>524890851</v>
      </c>
      <c r="U101" s="21">
        <f t="shared" si="7"/>
        <v>1.0339524722897339E-4</v>
      </c>
    </row>
    <row r="102" spans="1:21" x14ac:dyDescent="0.55000000000000004">
      <c r="A102" s="1" t="s">
        <v>214</v>
      </c>
      <c r="C102" s="8">
        <v>0</v>
      </c>
      <c r="D102" s="8"/>
      <c r="E102" s="8">
        <v>308659529</v>
      </c>
      <c r="F102" s="8"/>
      <c r="G102" s="8">
        <v>0</v>
      </c>
      <c r="H102" s="8"/>
      <c r="I102" s="8">
        <f t="shared" si="4"/>
        <v>308659529</v>
      </c>
      <c r="K102" s="21">
        <f t="shared" si="5"/>
        <v>-8.0568389028036599E-4</v>
      </c>
      <c r="M102" s="8">
        <v>0</v>
      </c>
      <c r="N102" s="8"/>
      <c r="O102" s="8">
        <v>308659529</v>
      </c>
      <c r="P102" s="8"/>
      <c r="Q102" s="8">
        <v>0</v>
      </c>
      <c r="R102" s="8"/>
      <c r="S102" s="8">
        <f t="shared" si="6"/>
        <v>308659529</v>
      </c>
      <c r="U102" s="21">
        <f t="shared" si="7"/>
        <v>6.0801075594540098E-5</v>
      </c>
    </row>
    <row r="103" spans="1:21" x14ac:dyDescent="0.55000000000000004">
      <c r="A103" s="1" t="s">
        <v>215</v>
      </c>
      <c r="C103" s="8">
        <v>0</v>
      </c>
      <c r="D103" s="8"/>
      <c r="E103" s="8">
        <v>-476083149</v>
      </c>
      <c r="F103" s="8"/>
      <c r="G103" s="8">
        <v>0</v>
      </c>
      <c r="H103" s="8"/>
      <c r="I103" s="8">
        <f t="shared" si="4"/>
        <v>-476083149</v>
      </c>
      <c r="K103" s="21">
        <f t="shared" si="5"/>
        <v>1.2427042988951335E-3</v>
      </c>
      <c r="M103" s="8">
        <v>0</v>
      </c>
      <c r="N103" s="8"/>
      <c r="O103" s="8">
        <v>303271104</v>
      </c>
      <c r="P103" s="8"/>
      <c r="Q103" s="8">
        <v>0</v>
      </c>
      <c r="R103" s="8"/>
      <c r="S103" s="8">
        <f t="shared" si="6"/>
        <v>303271104</v>
      </c>
      <c r="U103" s="21">
        <f t="shared" si="7"/>
        <v>5.9739640566689364E-5</v>
      </c>
    </row>
    <row r="104" spans="1:21" x14ac:dyDescent="0.55000000000000004">
      <c r="A104" s="1" t="s">
        <v>216</v>
      </c>
      <c r="C104" s="8">
        <v>0</v>
      </c>
      <c r="D104" s="8"/>
      <c r="E104" s="8">
        <v>315662695</v>
      </c>
      <c r="F104" s="8"/>
      <c r="G104" s="8">
        <v>0</v>
      </c>
      <c r="H104" s="8"/>
      <c r="I104" s="8">
        <f t="shared" si="4"/>
        <v>315662695</v>
      </c>
      <c r="K104" s="21">
        <f t="shared" si="5"/>
        <v>-8.2396402582466397E-4</v>
      </c>
      <c r="M104" s="8">
        <v>0</v>
      </c>
      <c r="N104" s="8"/>
      <c r="O104" s="8">
        <v>215024271</v>
      </c>
      <c r="P104" s="8"/>
      <c r="Q104" s="8">
        <v>0</v>
      </c>
      <c r="R104" s="8"/>
      <c r="S104" s="8">
        <f t="shared" si="6"/>
        <v>215024271</v>
      </c>
      <c r="U104" s="21">
        <f t="shared" si="7"/>
        <v>4.2356401560283193E-5</v>
      </c>
    </row>
    <row r="105" spans="1:21" x14ac:dyDescent="0.55000000000000004">
      <c r="A105" s="1" t="s">
        <v>217</v>
      </c>
      <c r="C105" s="8">
        <v>0</v>
      </c>
      <c r="D105" s="8"/>
      <c r="E105" s="8">
        <v>119969100</v>
      </c>
      <c r="F105" s="8"/>
      <c r="G105" s="8">
        <v>0</v>
      </c>
      <c r="H105" s="8"/>
      <c r="I105" s="8">
        <f t="shared" si="4"/>
        <v>119969100</v>
      </c>
      <c r="K105" s="21">
        <f t="shared" si="5"/>
        <v>-3.1315142453105426E-4</v>
      </c>
      <c r="M105" s="8">
        <v>0</v>
      </c>
      <c r="N105" s="8"/>
      <c r="O105" s="8">
        <v>144104000</v>
      </c>
      <c r="P105" s="8"/>
      <c r="Q105" s="8">
        <v>0</v>
      </c>
      <c r="R105" s="8"/>
      <c r="S105" s="8">
        <f t="shared" si="6"/>
        <v>144104000</v>
      </c>
      <c r="U105" s="21">
        <f t="shared" si="7"/>
        <v>2.8386222922913895E-5</v>
      </c>
    </row>
    <row r="106" spans="1:21" x14ac:dyDescent="0.55000000000000004">
      <c r="A106" s="1" t="s">
        <v>218</v>
      </c>
      <c r="C106" s="8">
        <v>0</v>
      </c>
      <c r="D106" s="8"/>
      <c r="E106" s="8">
        <v>111971160</v>
      </c>
      <c r="F106" s="8"/>
      <c r="G106" s="8">
        <v>0</v>
      </c>
      <c r="H106" s="8"/>
      <c r="I106" s="8">
        <f t="shared" si="4"/>
        <v>111971160</v>
      </c>
      <c r="K106" s="21">
        <f t="shared" si="5"/>
        <v>-2.9227466289565062E-4</v>
      </c>
      <c r="M106" s="8">
        <v>0</v>
      </c>
      <c r="N106" s="8"/>
      <c r="O106" s="8">
        <v>97406911</v>
      </c>
      <c r="P106" s="8"/>
      <c r="Q106" s="8">
        <v>0</v>
      </c>
      <c r="R106" s="8"/>
      <c r="S106" s="8">
        <f t="shared" si="6"/>
        <v>97406911</v>
      </c>
      <c r="U106" s="21">
        <f t="shared" si="7"/>
        <v>1.9187630391095553E-5</v>
      </c>
    </row>
    <row r="107" spans="1:21" x14ac:dyDescent="0.55000000000000004">
      <c r="A107" s="1" t="s">
        <v>219</v>
      </c>
      <c r="C107" s="8">
        <v>0</v>
      </c>
      <c r="D107" s="8"/>
      <c r="E107" s="8">
        <v>0</v>
      </c>
      <c r="F107" s="8"/>
      <c r="G107" s="8">
        <v>0</v>
      </c>
      <c r="H107" s="8"/>
      <c r="I107" s="8">
        <f t="shared" si="4"/>
        <v>0</v>
      </c>
      <c r="K107" s="21">
        <f t="shared" si="5"/>
        <v>0</v>
      </c>
      <c r="M107" s="8">
        <v>0</v>
      </c>
      <c r="N107" s="8"/>
      <c r="O107" s="8">
        <v>119</v>
      </c>
      <c r="P107" s="8"/>
      <c r="Q107" s="8">
        <v>0</v>
      </c>
      <c r="R107" s="8"/>
      <c r="S107" s="8">
        <f t="shared" si="6"/>
        <v>119</v>
      </c>
      <c r="U107" s="21">
        <f t="shared" si="7"/>
        <v>2.3441129516368413E-11</v>
      </c>
    </row>
    <row r="108" spans="1:21" x14ac:dyDescent="0.55000000000000004">
      <c r="A108" s="1" t="s">
        <v>220</v>
      </c>
      <c r="C108" s="8">
        <v>0</v>
      </c>
      <c r="D108" s="8"/>
      <c r="E108" s="8">
        <v>-1678771</v>
      </c>
      <c r="F108" s="8"/>
      <c r="G108" s="8">
        <v>0</v>
      </c>
      <c r="H108" s="8"/>
      <c r="I108" s="8">
        <f t="shared" si="4"/>
        <v>-1678771</v>
      </c>
      <c r="K108" s="21">
        <f t="shared" si="5"/>
        <v>4.3820411265185993E-6</v>
      </c>
      <c r="M108" s="8">
        <v>0</v>
      </c>
      <c r="N108" s="8"/>
      <c r="O108" s="8">
        <v>-4369872</v>
      </c>
      <c r="P108" s="8"/>
      <c r="Q108" s="8">
        <v>0</v>
      </c>
      <c r="R108" s="8"/>
      <c r="S108" s="8">
        <f t="shared" si="6"/>
        <v>-4369872</v>
      </c>
      <c r="U108" s="21">
        <f t="shared" si="7"/>
        <v>-8.6079609682312492E-7</v>
      </c>
    </row>
    <row r="109" spans="1:21" x14ac:dyDescent="0.55000000000000004">
      <c r="A109" s="1" t="s">
        <v>221</v>
      </c>
      <c r="C109" s="8">
        <v>0</v>
      </c>
      <c r="D109" s="8"/>
      <c r="E109" s="8">
        <v>1976166006</v>
      </c>
      <c r="F109" s="8"/>
      <c r="G109" s="8">
        <v>0</v>
      </c>
      <c r="H109" s="8"/>
      <c r="I109" s="8">
        <f t="shared" si="4"/>
        <v>1976166006</v>
      </c>
      <c r="K109" s="21">
        <f t="shared" si="5"/>
        <v>-5.1583216002182557E-3</v>
      </c>
      <c r="M109" s="8">
        <v>0</v>
      </c>
      <c r="N109" s="8"/>
      <c r="O109" s="8">
        <v>-2338861128</v>
      </c>
      <c r="P109" s="8"/>
      <c r="Q109" s="8">
        <v>0</v>
      </c>
      <c r="R109" s="8"/>
      <c r="S109" s="8">
        <f t="shared" si="6"/>
        <v>-2338861128</v>
      </c>
      <c r="U109" s="21">
        <f t="shared" si="7"/>
        <v>-4.6071887917855053E-4</v>
      </c>
    </row>
    <row r="110" spans="1:21" x14ac:dyDescent="0.55000000000000004">
      <c r="A110" s="1" t="s">
        <v>222</v>
      </c>
      <c r="C110" s="8">
        <v>0</v>
      </c>
      <c r="D110" s="8"/>
      <c r="E110" s="8">
        <v>3162514443</v>
      </c>
      <c r="F110" s="8"/>
      <c r="G110" s="8">
        <v>0</v>
      </c>
      <c r="H110" s="8"/>
      <c r="I110" s="8">
        <f t="shared" si="4"/>
        <v>3162514443</v>
      </c>
      <c r="K110" s="21">
        <f t="shared" si="5"/>
        <v>-8.2550081889876947E-3</v>
      </c>
      <c r="M110" s="8">
        <v>0</v>
      </c>
      <c r="N110" s="8"/>
      <c r="O110" s="8">
        <v>-2346542568</v>
      </c>
      <c r="P110" s="8"/>
      <c r="Q110" s="8">
        <v>0</v>
      </c>
      <c r="R110" s="8"/>
      <c r="S110" s="8">
        <f t="shared" si="6"/>
        <v>-2346542568</v>
      </c>
      <c r="U110" s="21">
        <f t="shared" si="7"/>
        <v>-4.6223200211898931E-4</v>
      </c>
    </row>
    <row r="111" spans="1:21" x14ac:dyDescent="0.55000000000000004">
      <c r="A111" s="1" t="s">
        <v>223</v>
      </c>
      <c r="C111" s="8">
        <v>0</v>
      </c>
      <c r="D111" s="8"/>
      <c r="E111" s="8">
        <v>3561384707</v>
      </c>
      <c r="F111" s="8"/>
      <c r="G111" s="8">
        <v>0</v>
      </c>
      <c r="H111" s="8"/>
      <c r="I111" s="8">
        <f t="shared" si="4"/>
        <v>3561384707</v>
      </c>
      <c r="K111" s="21">
        <f t="shared" si="5"/>
        <v>-9.2961662153017832E-3</v>
      </c>
      <c r="M111" s="8">
        <v>0</v>
      </c>
      <c r="N111" s="8"/>
      <c r="O111" s="8">
        <v>-2483248883</v>
      </c>
      <c r="P111" s="8"/>
      <c r="Q111" s="8">
        <v>0</v>
      </c>
      <c r="R111" s="8"/>
      <c r="S111" s="8">
        <f t="shared" si="6"/>
        <v>-2483248883</v>
      </c>
      <c r="U111" s="21">
        <f t="shared" si="7"/>
        <v>-4.8916099737630414E-4</v>
      </c>
    </row>
    <row r="112" spans="1:21" x14ac:dyDescent="0.55000000000000004">
      <c r="A112" s="1" t="s">
        <v>239</v>
      </c>
      <c r="C112" s="8">
        <v>0</v>
      </c>
      <c r="D112" s="8"/>
      <c r="E112" s="8">
        <v>3</v>
      </c>
      <c r="F112" s="8"/>
      <c r="G112" s="8">
        <v>0</v>
      </c>
      <c r="H112" s="8"/>
      <c r="I112" s="8">
        <f t="shared" si="4"/>
        <v>3</v>
      </c>
      <c r="K112" s="21">
        <f t="shared" si="5"/>
        <v>-7.8308020448028934E-12</v>
      </c>
      <c r="M112" s="8">
        <v>0</v>
      </c>
      <c r="N112" s="8"/>
      <c r="O112" s="8">
        <v>0</v>
      </c>
      <c r="P112" s="8"/>
      <c r="Q112" s="8">
        <v>0</v>
      </c>
      <c r="R112" s="8"/>
      <c r="S112" s="8">
        <f t="shared" si="6"/>
        <v>0</v>
      </c>
      <c r="U112" s="21">
        <f t="shared" si="7"/>
        <v>0</v>
      </c>
    </row>
    <row r="113" spans="1:21" x14ac:dyDescent="0.55000000000000004">
      <c r="A113" s="1" t="s">
        <v>224</v>
      </c>
      <c r="C113" s="8">
        <v>0</v>
      </c>
      <c r="D113" s="8"/>
      <c r="E113" s="8">
        <v>19509730</v>
      </c>
      <c r="F113" s="8"/>
      <c r="G113" s="8">
        <v>0</v>
      </c>
      <c r="H113" s="8"/>
      <c r="I113" s="8">
        <f t="shared" si="4"/>
        <v>19509730</v>
      </c>
      <c r="K113" s="21">
        <f t="shared" si="5"/>
        <v>-5.0925611192517446E-5</v>
      </c>
      <c r="M113" s="8">
        <v>0</v>
      </c>
      <c r="N113" s="8"/>
      <c r="O113" s="8">
        <v>0</v>
      </c>
      <c r="P113" s="8"/>
      <c r="Q113" s="8">
        <v>0</v>
      </c>
      <c r="R113" s="8"/>
      <c r="S113" s="8">
        <f t="shared" si="6"/>
        <v>0</v>
      </c>
      <c r="U113" s="21">
        <f t="shared" si="7"/>
        <v>0</v>
      </c>
    </row>
    <row r="114" spans="1:21" x14ac:dyDescent="0.55000000000000004">
      <c r="A114" s="1" t="s">
        <v>225</v>
      </c>
      <c r="C114" s="8">
        <v>0</v>
      </c>
      <c r="D114" s="8"/>
      <c r="E114" s="8">
        <v>305168021</v>
      </c>
      <c r="F114" s="8"/>
      <c r="G114" s="8">
        <v>0</v>
      </c>
      <c r="H114" s="8"/>
      <c r="I114" s="8">
        <f t="shared" si="4"/>
        <v>305168021</v>
      </c>
      <c r="K114" s="21">
        <f t="shared" si="5"/>
        <v>-7.965701209517507E-4</v>
      </c>
      <c r="M114" s="8">
        <v>0</v>
      </c>
      <c r="N114" s="8"/>
      <c r="O114" s="8">
        <v>0</v>
      </c>
      <c r="P114" s="8"/>
      <c r="Q114" s="8">
        <v>0</v>
      </c>
      <c r="R114" s="8"/>
      <c r="S114" s="8">
        <f t="shared" si="6"/>
        <v>0</v>
      </c>
      <c r="U114" s="21">
        <f t="shared" si="7"/>
        <v>0</v>
      </c>
    </row>
    <row r="115" spans="1:21" x14ac:dyDescent="0.55000000000000004">
      <c r="A115" s="1" t="s">
        <v>226</v>
      </c>
      <c r="C115" s="8">
        <v>0</v>
      </c>
      <c r="D115" s="8"/>
      <c r="E115" s="8">
        <v>240580649</v>
      </c>
      <c r="F115" s="8"/>
      <c r="G115" s="8">
        <v>0</v>
      </c>
      <c r="H115" s="8"/>
      <c r="I115" s="8">
        <f t="shared" si="4"/>
        <v>240580649</v>
      </c>
      <c r="K115" s="21">
        <f t="shared" si="5"/>
        <v>-6.2797981270973574E-4</v>
      </c>
      <c r="M115" s="8">
        <v>0</v>
      </c>
      <c r="N115" s="8"/>
      <c r="O115" s="8">
        <v>0</v>
      </c>
      <c r="P115" s="8"/>
      <c r="Q115" s="8">
        <v>0</v>
      </c>
      <c r="R115" s="8"/>
      <c r="S115" s="8">
        <f t="shared" si="6"/>
        <v>0</v>
      </c>
      <c r="U115" s="21">
        <f t="shared" si="7"/>
        <v>0</v>
      </c>
    </row>
    <row r="116" spans="1:21" x14ac:dyDescent="0.55000000000000004">
      <c r="A116" s="1" t="s">
        <v>227</v>
      </c>
      <c r="C116" s="8">
        <v>0</v>
      </c>
      <c r="D116" s="8"/>
      <c r="E116" s="8">
        <v>11781576697</v>
      </c>
      <c r="F116" s="8"/>
      <c r="G116" s="8">
        <v>0</v>
      </c>
      <c r="H116" s="8"/>
      <c r="I116" s="8">
        <f t="shared" si="4"/>
        <v>11781576697</v>
      </c>
      <c r="K116" s="21">
        <f t="shared" si="5"/>
        <v>-3.0753064963289906E-2</v>
      </c>
      <c r="M116" s="8">
        <v>0</v>
      </c>
      <c r="N116" s="8"/>
      <c r="O116" s="8">
        <v>0</v>
      </c>
      <c r="P116" s="8"/>
      <c r="Q116" s="8">
        <v>0</v>
      </c>
      <c r="R116" s="8"/>
      <c r="S116" s="8">
        <f t="shared" si="6"/>
        <v>0</v>
      </c>
      <c r="U116" s="21">
        <f t="shared" si="7"/>
        <v>0</v>
      </c>
    </row>
    <row r="117" spans="1:21" x14ac:dyDescent="0.55000000000000004">
      <c r="A117" s="1" t="s">
        <v>228</v>
      </c>
      <c r="C117" s="8">
        <v>0</v>
      </c>
      <c r="D117" s="8"/>
      <c r="E117" s="8">
        <v>1481938713</v>
      </c>
      <c r="F117" s="8"/>
      <c r="G117" s="8">
        <v>0</v>
      </c>
      <c r="H117" s="8"/>
      <c r="I117" s="8">
        <f t="shared" si="4"/>
        <v>1481938713</v>
      </c>
      <c r="K117" s="21">
        <f t="shared" si="5"/>
        <v>-3.8682562346776558E-3</v>
      </c>
      <c r="M117" s="8">
        <v>0</v>
      </c>
      <c r="N117" s="8"/>
      <c r="O117" s="8">
        <v>0</v>
      </c>
      <c r="P117" s="8"/>
      <c r="Q117" s="8">
        <v>0</v>
      </c>
      <c r="R117" s="8"/>
      <c r="S117" s="8">
        <f t="shared" si="6"/>
        <v>0</v>
      </c>
      <c r="U117" s="21">
        <f t="shared" si="7"/>
        <v>0</v>
      </c>
    </row>
    <row r="118" spans="1:21" x14ac:dyDescent="0.55000000000000004">
      <c r="A118" s="1" t="s">
        <v>229</v>
      </c>
      <c r="C118" s="8">
        <v>0</v>
      </c>
      <c r="D118" s="8"/>
      <c r="E118" s="8">
        <v>6948242</v>
      </c>
      <c r="F118" s="8"/>
      <c r="G118" s="8">
        <v>0</v>
      </c>
      <c r="H118" s="8"/>
      <c r="I118" s="8">
        <f t="shared" si="4"/>
        <v>6948242</v>
      </c>
      <c r="K118" s="21">
        <f t="shared" si="5"/>
        <v>-1.8136769220461782E-5</v>
      </c>
      <c r="M118" s="8">
        <v>0</v>
      </c>
      <c r="N118" s="8"/>
      <c r="O118" s="8">
        <v>0</v>
      </c>
      <c r="P118" s="8"/>
      <c r="Q118" s="8">
        <v>0</v>
      </c>
      <c r="R118" s="8"/>
      <c r="S118" s="8">
        <f t="shared" si="6"/>
        <v>0</v>
      </c>
      <c r="U118" s="21">
        <f t="shared" si="7"/>
        <v>0</v>
      </c>
    </row>
    <row r="119" spans="1:21" x14ac:dyDescent="0.55000000000000004">
      <c r="A119" s="1" t="s">
        <v>230</v>
      </c>
      <c r="C119" s="8">
        <v>0</v>
      </c>
      <c r="D119" s="8"/>
      <c r="E119" s="8">
        <v>3127272310</v>
      </c>
      <c r="F119" s="8"/>
      <c r="G119" s="8">
        <v>0</v>
      </c>
      <c r="H119" s="8"/>
      <c r="I119" s="8">
        <f t="shared" si="4"/>
        <v>3127272310</v>
      </c>
      <c r="K119" s="21">
        <f t="shared" si="5"/>
        <v>-8.1630167999344888E-3</v>
      </c>
      <c r="M119" s="8">
        <v>0</v>
      </c>
      <c r="N119" s="8"/>
      <c r="O119" s="8">
        <v>0</v>
      </c>
      <c r="P119" s="8"/>
      <c r="Q119" s="8">
        <v>0</v>
      </c>
      <c r="R119" s="8"/>
      <c r="S119" s="8">
        <f t="shared" si="6"/>
        <v>0</v>
      </c>
      <c r="U119" s="21">
        <f t="shared" si="7"/>
        <v>0</v>
      </c>
    </row>
    <row r="120" spans="1:21" x14ac:dyDescent="0.55000000000000004">
      <c r="A120" s="1" t="s">
        <v>231</v>
      </c>
      <c r="C120" s="8">
        <v>0</v>
      </c>
      <c r="D120" s="8"/>
      <c r="E120" s="8">
        <v>5611321</v>
      </c>
      <c r="F120" s="8"/>
      <c r="G120" s="8">
        <v>0</v>
      </c>
      <c r="H120" s="8"/>
      <c r="I120" s="8">
        <f t="shared" si="4"/>
        <v>5611321</v>
      </c>
      <c r="K120" s="21">
        <f t="shared" si="5"/>
        <v>-1.4647047986948471E-5</v>
      </c>
      <c r="M120" s="8">
        <v>0</v>
      </c>
      <c r="N120" s="8"/>
      <c r="O120" s="8">
        <v>0</v>
      </c>
      <c r="P120" s="8"/>
      <c r="Q120" s="8">
        <v>0</v>
      </c>
      <c r="R120" s="8"/>
      <c r="S120" s="8">
        <f t="shared" si="6"/>
        <v>0</v>
      </c>
      <c r="U120" s="21">
        <f t="shared" si="7"/>
        <v>0</v>
      </c>
    </row>
    <row r="121" spans="1:21" x14ac:dyDescent="0.55000000000000004">
      <c r="A121" s="1" t="s">
        <v>232</v>
      </c>
      <c r="C121" s="8">
        <v>0</v>
      </c>
      <c r="D121" s="8"/>
      <c r="E121" s="8">
        <v>-1662357031</v>
      </c>
      <c r="F121" s="8"/>
      <c r="G121" s="8">
        <v>0</v>
      </c>
      <c r="H121" s="8"/>
      <c r="I121" s="8">
        <f t="shared" si="4"/>
        <v>-1662357031</v>
      </c>
      <c r="K121" s="21">
        <f t="shared" si="5"/>
        <v>4.339196279182422E-3</v>
      </c>
      <c r="M121" s="8">
        <v>0</v>
      </c>
      <c r="N121" s="8"/>
      <c r="O121" s="8">
        <v>0</v>
      </c>
      <c r="P121" s="8"/>
      <c r="Q121" s="8">
        <v>0</v>
      </c>
      <c r="R121" s="8"/>
      <c r="S121" s="8">
        <f t="shared" si="6"/>
        <v>0</v>
      </c>
      <c r="U121" s="21">
        <f t="shared" si="7"/>
        <v>0</v>
      </c>
    </row>
    <row r="122" spans="1:21" x14ac:dyDescent="0.55000000000000004">
      <c r="A122" s="1" t="s">
        <v>233</v>
      </c>
      <c r="C122" s="8">
        <v>0</v>
      </c>
      <c r="D122" s="8"/>
      <c r="E122" s="8">
        <v>-12875</v>
      </c>
      <c r="F122" s="8"/>
      <c r="G122" s="8">
        <v>0</v>
      </c>
      <c r="H122" s="8"/>
      <c r="I122" s="8">
        <f t="shared" si="4"/>
        <v>-12875</v>
      </c>
      <c r="K122" s="21">
        <f t="shared" si="5"/>
        <v>3.3607192108945748E-8</v>
      </c>
      <c r="M122" s="8">
        <v>0</v>
      </c>
      <c r="N122" s="8"/>
      <c r="O122" s="8">
        <v>0</v>
      </c>
      <c r="P122" s="8"/>
      <c r="Q122" s="8">
        <v>0</v>
      </c>
      <c r="R122" s="8"/>
      <c r="S122" s="8">
        <f t="shared" si="6"/>
        <v>0</v>
      </c>
      <c r="U122" s="21">
        <f t="shared" si="7"/>
        <v>0</v>
      </c>
    </row>
    <row r="123" spans="1:21" x14ac:dyDescent="0.55000000000000004">
      <c r="A123" s="1" t="s">
        <v>234</v>
      </c>
      <c r="C123" s="8">
        <v>0</v>
      </c>
      <c r="D123" s="8"/>
      <c r="E123" s="8">
        <v>6562340</v>
      </c>
      <c r="F123" s="8"/>
      <c r="G123" s="8">
        <v>0</v>
      </c>
      <c r="H123" s="8"/>
      <c r="I123" s="8">
        <f t="shared" si="4"/>
        <v>6562340</v>
      </c>
      <c r="K123" s="21">
        <f t="shared" si="5"/>
        <v>-1.7129461830230605E-5</v>
      </c>
      <c r="M123" s="8">
        <v>0</v>
      </c>
      <c r="N123" s="8"/>
      <c r="O123" s="8">
        <v>0</v>
      </c>
      <c r="P123" s="8"/>
      <c r="Q123" s="8">
        <v>0</v>
      </c>
      <c r="R123" s="8"/>
      <c r="S123" s="8">
        <f t="shared" si="6"/>
        <v>0</v>
      </c>
      <c r="U123" s="21">
        <f t="shared" si="7"/>
        <v>0</v>
      </c>
    </row>
    <row r="124" spans="1:21" x14ac:dyDescent="0.55000000000000004">
      <c r="A124" s="1" t="s">
        <v>235</v>
      </c>
      <c r="C124" s="8">
        <v>0</v>
      </c>
      <c r="D124" s="8"/>
      <c r="E124" s="8">
        <v>-2456631949</v>
      </c>
      <c r="F124" s="8"/>
      <c r="G124" s="8">
        <v>0</v>
      </c>
      <c r="H124" s="8"/>
      <c r="I124" s="8">
        <f t="shared" si="4"/>
        <v>-2456631949</v>
      </c>
      <c r="K124" s="21">
        <f t="shared" si="5"/>
        <v>6.4124661631857725E-3</v>
      </c>
      <c r="M124" s="8">
        <v>0</v>
      </c>
      <c r="N124" s="8"/>
      <c r="O124" s="8">
        <v>0</v>
      </c>
      <c r="P124" s="8"/>
      <c r="Q124" s="8">
        <v>0</v>
      </c>
      <c r="R124" s="8"/>
      <c r="S124" s="8">
        <f t="shared" si="6"/>
        <v>0</v>
      </c>
      <c r="U124" s="21">
        <f t="shared" si="7"/>
        <v>0</v>
      </c>
    </row>
    <row r="125" spans="1:21" x14ac:dyDescent="0.55000000000000004">
      <c r="A125" s="1" t="s">
        <v>236</v>
      </c>
      <c r="C125" s="8">
        <v>0</v>
      </c>
      <c r="D125" s="8"/>
      <c r="E125" s="8">
        <v>164452260</v>
      </c>
      <c r="F125" s="8"/>
      <c r="G125" s="8">
        <v>0</v>
      </c>
      <c r="H125" s="8"/>
      <c r="I125" s="8">
        <f t="shared" si="4"/>
        <v>164452260</v>
      </c>
      <c r="K125" s="21">
        <f t="shared" si="5"/>
        <v>-4.2926436462681903E-4</v>
      </c>
      <c r="M125" s="8">
        <v>0</v>
      </c>
      <c r="N125" s="8"/>
      <c r="O125" s="8">
        <v>0</v>
      </c>
      <c r="P125" s="8"/>
      <c r="Q125" s="8">
        <v>0</v>
      </c>
      <c r="R125" s="8"/>
      <c r="S125" s="8">
        <f t="shared" si="6"/>
        <v>0</v>
      </c>
      <c r="U125" s="21">
        <f t="shared" si="7"/>
        <v>0</v>
      </c>
    </row>
    <row r="126" spans="1:21" x14ac:dyDescent="0.55000000000000004">
      <c r="A126" s="1" t="s">
        <v>237</v>
      </c>
      <c r="C126" s="8">
        <v>0</v>
      </c>
      <c r="D126" s="8"/>
      <c r="E126" s="8">
        <v>953537577</v>
      </c>
      <c r="F126" s="8"/>
      <c r="G126" s="8">
        <v>0</v>
      </c>
      <c r="H126" s="8"/>
      <c r="I126" s="8">
        <f t="shared" si="4"/>
        <v>953537577</v>
      </c>
      <c r="K126" s="21">
        <f t="shared" si="5"/>
        <v>-2.4889880025893321E-3</v>
      </c>
      <c r="M126" s="8">
        <v>0</v>
      </c>
      <c r="N126" s="8"/>
      <c r="O126" s="8">
        <v>0</v>
      </c>
      <c r="P126" s="8"/>
      <c r="Q126" s="8">
        <v>0</v>
      </c>
      <c r="R126" s="8"/>
      <c r="S126" s="8">
        <f t="shared" si="6"/>
        <v>0</v>
      </c>
      <c r="U126" s="21">
        <f t="shared" si="7"/>
        <v>0</v>
      </c>
    </row>
    <row r="127" spans="1:21" x14ac:dyDescent="0.55000000000000004">
      <c r="A127" s="1" t="s">
        <v>238</v>
      </c>
      <c r="C127" s="8">
        <v>0</v>
      </c>
      <c r="D127" s="8"/>
      <c r="E127" s="8">
        <v>-1371280852</v>
      </c>
      <c r="F127" s="8"/>
      <c r="G127" s="8">
        <v>0</v>
      </c>
      <c r="H127" s="8"/>
      <c r="I127" s="8">
        <f t="shared" si="4"/>
        <v>-1371280852</v>
      </c>
      <c r="K127" s="21">
        <f t="shared" si="5"/>
        <v>3.5794096332802177E-3</v>
      </c>
      <c r="M127" s="8">
        <v>0</v>
      </c>
      <c r="N127" s="8"/>
      <c r="O127" s="8">
        <v>0</v>
      </c>
      <c r="P127" s="8"/>
      <c r="Q127" s="8">
        <v>0</v>
      </c>
      <c r="R127" s="8"/>
      <c r="S127" s="8">
        <f t="shared" si="6"/>
        <v>0</v>
      </c>
      <c r="U127" s="21">
        <f t="shared" si="7"/>
        <v>0</v>
      </c>
    </row>
    <row r="128" spans="1:21" x14ac:dyDescent="0.55000000000000004">
      <c r="A128" s="1" t="s">
        <v>240</v>
      </c>
      <c r="C128" s="8">
        <v>0</v>
      </c>
      <c r="D128" s="8"/>
      <c r="E128" s="8">
        <v>0</v>
      </c>
      <c r="F128" s="8"/>
      <c r="G128" s="8">
        <v>0</v>
      </c>
      <c r="H128" s="8"/>
      <c r="I128" s="8">
        <f t="shared" si="4"/>
        <v>0</v>
      </c>
      <c r="K128" s="21">
        <f t="shared" si="5"/>
        <v>0</v>
      </c>
      <c r="M128" s="8">
        <v>0</v>
      </c>
      <c r="N128" s="8"/>
      <c r="O128" s="8">
        <v>0</v>
      </c>
      <c r="P128" s="8"/>
      <c r="Q128" s="8">
        <v>-5514417</v>
      </c>
      <c r="R128" s="8"/>
      <c r="S128" s="8">
        <f t="shared" si="6"/>
        <v>-5514417</v>
      </c>
      <c r="U128" s="21">
        <f t="shared" si="7"/>
        <v>-1.0862534714644012E-6</v>
      </c>
    </row>
    <row r="129" spans="1:21" x14ac:dyDescent="0.55000000000000004">
      <c r="A129" s="1" t="s">
        <v>241</v>
      </c>
      <c r="C129" s="8">
        <v>0</v>
      </c>
      <c r="D129" s="8"/>
      <c r="E129" s="8">
        <v>0</v>
      </c>
      <c r="F129" s="8"/>
      <c r="G129" s="8">
        <v>0</v>
      </c>
      <c r="H129" s="8"/>
      <c r="I129" s="8">
        <f t="shared" si="4"/>
        <v>0</v>
      </c>
      <c r="K129" s="21">
        <f t="shared" si="5"/>
        <v>0</v>
      </c>
      <c r="M129" s="8">
        <v>0</v>
      </c>
      <c r="N129" s="8"/>
      <c r="O129" s="8">
        <v>0</v>
      </c>
      <c r="P129" s="8"/>
      <c r="Q129" s="8">
        <v>-81133478</v>
      </c>
      <c r="R129" s="8"/>
      <c r="S129" s="8">
        <f t="shared" si="6"/>
        <v>-81133478</v>
      </c>
      <c r="U129" s="21">
        <f t="shared" si="7"/>
        <v>-1.5982019881608631E-5</v>
      </c>
    </row>
    <row r="130" spans="1:21" x14ac:dyDescent="0.55000000000000004">
      <c r="A130" s="1" t="s">
        <v>242</v>
      </c>
      <c r="C130" s="8">
        <v>0</v>
      </c>
      <c r="D130" s="8"/>
      <c r="E130" s="8">
        <v>0</v>
      </c>
      <c r="F130" s="8"/>
      <c r="G130" s="8">
        <v>0</v>
      </c>
      <c r="H130" s="8"/>
      <c r="I130" s="8">
        <f t="shared" si="4"/>
        <v>0</v>
      </c>
      <c r="K130" s="21">
        <f t="shared" si="5"/>
        <v>0</v>
      </c>
      <c r="M130" s="8">
        <v>0</v>
      </c>
      <c r="N130" s="8"/>
      <c r="O130" s="8">
        <v>0</v>
      </c>
      <c r="P130" s="8"/>
      <c r="Q130" s="8">
        <v>122973842</v>
      </c>
      <c r="R130" s="8"/>
      <c r="S130" s="8">
        <f t="shared" si="6"/>
        <v>122973842</v>
      </c>
      <c r="U130" s="21">
        <f t="shared" si="7"/>
        <v>2.4223913928129626E-5</v>
      </c>
    </row>
    <row r="131" spans="1:21" x14ac:dyDescent="0.55000000000000004">
      <c r="A131" s="1" t="s">
        <v>243</v>
      </c>
      <c r="C131" s="8">
        <v>0</v>
      </c>
      <c r="D131" s="8"/>
      <c r="E131" s="8">
        <v>0</v>
      </c>
      <c r="F131" s="8"/>
      <c r="G131" s="8">
        <v>0</v>
      </c>
      <c r="H131" s="8"/>
      <c r="I131" s="8">
        <f t="shared" si="4"/>
        <v>0</v>
      </c>
      <c r="K131" s="21">
        <f t="shared" si="5"/>
        <v>0</v>
      </c>
      <c r="M131" s="8">
        <v>0</v>
      </c>
      <c r="N131" s="8"/>
      <c r="O131" s="8">
        <v>0</v>
      </c>
      <c r="P131" s="8"/>
      <c r="Q131" s="8">
        <v>-15867903</v>
      </c>
      <c r="R131" s="8"/>
      <c r="S131" s="8">
        <f t="shared" si="6"/>
        <v>-15867903</v>
      </c>
      <c r="U131" s="21">
        <f t="shared" si="7"/>
        <v>-3.1257274737493349E-6</v>
      </c>
    </row>
    <row r="132" spans="1:21" x14ac:dyDescent="0.55000000000000004">
      <c r="A132" s="1" t="s">
        <v>244</v>
      </c>
      <c r="C132" s="8">
        <v>0</v>
      </c>
      <c r="D132" s="8"/>
      <c r="E132" s="8">
        <v>0</v>
      </c>
      <c r="F132" s="8"/>
      <c r="G132" s="8">
        <v>0</v>
      </c>
      <c r="H132" s="8"/>
      <c r="I132" s="8">
        <f t="shared" si="4"/>
        <v>0</v>
      </c>
      <c r="K132" s="21">
        <f t="shared" si="5"/>
        <v>0</v>
      </c>
      <c r="M132" s="8">
        <v>0</v>
      </c>
      <c r="N132" s="8"/>
      <c r="O132" s="8">
        <v>0</v>
      </c>
      <c r="P132" s="8"/>
      <c r="Q132" s="8">
        <v>-497375484</v>
      </c>
      <c r="R132" s="8"/>
      <c r="S132" s="8">
        <f t="shared" si="6"/>
        <v>-497375484</v>
      </c>
      <c r="U132" s="21">
        <f t="shared" si="7"/>
        <v>-9.7975152426138019E-5</v>
      </c>
    </row>
    <row r="133" spans="1:21" x14ac:dyDescent="0.55000000000000004">
      <c r="A133" s="1" t="s">
        <v>245</v>
      </c>
      <c r="C133" s="8">
        <v>0</v>
      </c>
      <c r="D133" s="8"/>
      <c r="E133" s="8">
        <v>0</v>
      </c>
      <c r="F133" s="8"/>
      <c r="G133" s="8">
        <v>0</v>
      </c>
      <c r="H133" s="8"/>
      <c r="I133" s="8">
        <f t="shared" si="4"/>
        <v>0</v>
      </c>
      <c r="K133" s="21">
        <f t="shared" si="5"/>
        <v>0</v>
      </c>
      <c r="M133" s="8">
        <v>0</v>
      </c>
      <c r="N133" s="8"/>
      <c r="O133" s="8">
        <v>0</v>
      </c>
      <c r="P133" s="8"/>
      <c r="Q133" s="8">
        <v>73152077</v>
      </c>
      <c r="R133" s="8"/>
      <c r="S133" s="8">
        <f t="shared" si="6"/>
        <v>73152077</v>
      </c>
      <c r="U133" s="21">
        <f t="shared" si="7"/>
        <v>1.4409809339061805E-5</v>
      </c>
    </row>
    <row r="134" spans="1:21" x14ac:dyDescent="0.55000000000000004">
      <c r="A134" s="1" t="s">
        <v>246</v>
      </c>
      <c r="C134" s="8">
        <v>0</v>
      </c>
      <c r="D134" s="8"/>
      <c r="E134" s="8">
        <v>0</v>
      </c>
      <c r="F134" s="8"/>
      <c r="G134" s="8">
        <v>0</v>
      </c>
      <c r="H134" s="8"/>
      <c r="I134" s="8">
        <f t="shared" si="4"/>
        <v>0</v>
      </c>
      <c r="K134" s="21">
        <f t="shared" si="5"/>
        <v>0</v>
      </c>
      <c r="M134" s="8">
        <v>0</v>
      </c>
      <c r="N134" s="8"/>
      <c r="O134" s="8">
        <v>0</v>
      </c>
      <c r="P134" s="8"/>
      <c r="Q134" s="8">
        <v>7677539</v>
      </c>
      <c r="R134" s="8"/>
      <c r="S134" s="8">
        <f t="shared" si="6"/>
        <v>7677539</v>
      </c>
      <c r="U134" s="21">
        <f t="shared" si="7"/>
        <v>1.5123545047560473E-6</v>
      </c>
    </row>
    <row r="135" spans="1:21" x14ac:dyDescent="0.55000000000000004">
      <c r="A135" s="1" t="s">
        <v>247</v>
      </c>
      <c r="C135" s="8">
        <v>0</v>
      </c>
      <c r="D135" s="8"/>
      <c r="E135" s="8">
        <v>0</v>
      </c>
      <c r="F135" s="8"/>
      <c r="G135" s="8">
        <v>0</v>
      </c>
      <c r="H135" s="8"/>
      <c r="I135" s="8">
        <f t="shared" si="4"/>
        <v>0</v>
      </c>
      <c r="K135" s="21">
        <f t="shared" si="5"/>
        <v>0</v>
      </c>
      <c r="M135" s="8">
        <v>0</v>
      </c>
      <c r="N135" s="8"/>
      <c r="O135" s="8">
        <v>0</v>
      </c>
      <c r="P135" s="8"/>
      <c r="Q135" s="8">
        <v>370515973</v>
      </c>
      <c r="R135" s="8"/>
      <c r="S135" s="8">
        <f t="shared" si="6"/>
        <v>370515973</v>
      </c>
      <c r="U135" s="21">
        <f t="shared" si="7"/>
        <v>7.2985822781313127E-5</v>
      </c>
    </row>
    <row r="136" spans="1:21" x14ac:dyDescent="0.55000000000000004">
      <c r="A136" s="1" t="s">
        <v>248</v>
      </c>
      <c r="C136" s="8">
        <v>0</v>
      </c>
      <c r="D136" s="8"/>
      <c r="E136" s="8">
        <v>0</v>
      </c>
      <c r="F136" s="8"/>
      <c r="G136" s="8">
        <v>0</v>
      </c>
      <c r="H136" s="8"/>
      <c r="I136" s="8">
        <f t="shared" si="4"/>
        <v>0</v>
      </c>
      <c r="K136" s="21">
        <f t="shared" si="5"/>
        <v>0</v>
      </c>
      <c r="M136" s="8">
        <v>0</v>
      </c>
      <c r="N136" s="8"/>
      <c r="O136" s="8">
        <v>0</v>
      </c>
      <c r="P136" s="8"/>
      <c r="Q136" s="8">
        <v>97484044</v>
      </c>
      <c r="R136" s="8"/>
      <c r="S136" s="8">
        <f t="shared" si="6"/>
        <v>97484044</v>
      </c>
      <c r="U136" s="21">
        <f t="shared" si="7"/>
        <v>1.9202824379692074E-5</v>
      </c>
    </row>
    <row r="137" spans="1:21" x14ac:dyDescent="0.55000000000000004">
      <c r="A137" s="1" t="s">
        <v>249</v>
      </c>
      <c r="C137" s="8">
        <v>0</v>
      </c>
      <c r="D137" s="8"/>
      <c r="E137" s="8">
        <v>0</v>
      </c>
      <c r="F137" s="8"/>
      <c r="G137" s="8">
        <v>0</v>
      </c>
      <c r="H137" s="8"/>
      <c r="I137" s="8">
        <f t="shared" ref="I137:I200" si="8">C137+E137+G137</f>
        <v>0</v>
      </c>
      <c r="K137" s="21">
        <f t="shared" ref="K137:K200" si="9">I137/$I$250</f>
        <v>0</v>
      </c>
      <c r="M137" s="8">
        <v>0</v>
      </c>
      <c r="N137" s="8"/>
      <c r="O137" s="8">
        <v>0</v>
      </c>
      <c r="P137" s="8"/>
      <c r="Q137" s="8">
        <v>3467464</v>
      </c>
      <c r="R137" s="8"/>
      <c r="S137" s="8">
        <f t="shared" ref="S137:S200" si="10">M137+O137+Q137</f>
        <v>3467464</v>
      </c>
      <c r="U137" s="21">
        <f t="shared" ref="U137:U200" si="11">S137/$S$250</f>
        <v>6.8303590518777204E-7</v>
      </c>
    </row>
    <row r="138" spans="1:21" x14ac:dyDescent="0.55000000000000004">
      <c r="A138" s="1" t="s">
        <v>250</v>
      </c>
      <c r="C138" s="8">
        <v>0</v>
      </c>
      <c r="D138" s="8"/>
      <c r="E138" s="8">
        <v>0</v>
      </c>
      <c r="F138" s="8"/>
      <c r="G138" s="8">
        <v>0</v>
      </c>
      <c r="H138" s="8"/>
      <c r="I138" s="8">
        <f t="shared" si="8"/>
        <v>0</v>
      </c>
      <c r="K138" s="21">
        <f t="shared" si="9"/>
        <v>0</v>
      </c>
      <c r="M138" s="8">
        <v>0</v>
      </c>
      <c r="N138" s="8"/>
      <c r="O138" s="8">
        <v>0</v>
      </c>
      <c r="P138" s="8"/>
      <c r="Q138" s="8">
        <v>98706232</v>
      </c>
      <c r="R138" s="8"/>
      <c r="S138" s="8">
        <f t="shared" si="10"/>
        <v>98706232</v>
      </c>
      <c r="U138" s="21">
        <f t="shared" si="11"/>
        <v>1.9443576204913515E-5</v>
      </c>
    </row>
    <row r="139" spans="1:21" x14ac:dyDescent="0.55000000000000004">
      <c r="A139" s="1" t="s">
        <v>251</v>
      </c>
      <c r="C139" s="8">
        <v>0</v>
      </c>
      <c r="D139" s="8"/>
      <c r="E139" s="8">
        <v>0</v>
      </c>
      <c r="F139" s="8"/>
      <c r="G139" s="8">
        <v>0</v>
      </c>
      <c r="H139" s="8"/>
      <c r="I139" s="8">
        <f t="shared" si="8"/>
        <v>0</v>
      </c>
      <c r="K139" s="21">
        <f t="shared" si="9"/>
        <v>0</v>
      </c>
      <c r="M139" s="8">
        <v>0</v>
      </c>
      <c r="N139" s="8"/>
      <c r="O139" s="8">
        <v>0</v>
      </c>
      <c r="P139" s="8"/>
      <c r="Q139" s="8">
        <v>-371379760</v>
      </c>
      <c r="R139" s="8"/>
      <c r="S139" s="8">
        <f t="shared" si="10"/>
        <v>-371379760</v>
      </c>
      <c r="U139" s="21">
        <f t="shared" si="11"/>
        <v>-7.3155975243006862E-5</v>
      </c>
    </row>
    <row r="140" spans="1:21" x14ac:dyDescent="0.55000000000000004">
      <c r="A140" s="1" t="s">
        <v>252</v>
      </c>
      <c r="C140" s="8">
        <v>0</v>
      </c>
      <c r="D140" s="8"/>
      <c r="E140" s="8">
        <v>0</v>
      </c>
      <c r="F140" s="8"/>
      <c r="G140" s="8">
        <v>0</v>
      </c>
      <c r="H140" s="8"/>
      <c r="I140" s="8">
        <f t="shared" si="8"/>
        <v>0</v>
      </c>
      <c r="K140" s="21">
        <f t="shared" si="9"/>
        <v>0</v>
      </c>
      <c r="M140" s="8">
        <v>0</v>
      </c>
      <c r="N140" s="8"/>
      <c r="O140" s="8">
        <v>0</v>
      </c>
      <c r="P140" s="8"/>
      <c r="Q140" s="8">
        <v>-7374377</v>
      </c>
      <c r="R140" s="8"/>
      <c r="S140" s="8">
        <f t="shared" si="10"/>
        <v>-7374377</v>
      </c>
      <c r="U140" s="21">
        <f t="shared" si="11"/>
        <v>-1.4526363559624229E-6</v>
      </c>
    </row>
    <row r="141" spans="1:21" x14ac:dyDescent="0.55000000000000004">
      <c r="A141" s="1" t="s">
        <v>253</v>
      </c>
      <c r="C141" s="8">
        <v>0</v>
      </c>
      <c r="D141" s="8"/>
      <c r="E141" s="8">
        <v>0</v>
      </c>
      <c r="F141" s="8"/>
      <c r="G141" s="8">
        <v>0</v>
      </c>
      <c r="H141" s="8"/>
      <c r="I141" s="8">
        <f t="shared" si="8"/>
        <v>0</v>
      </c>
      <c r="K141" s="21">
        <f t="shared" si="9"/>
        <v>0</v>
      </c>
      <c r="M141" s="8">
        <v>0</v>
      </c>
      <c r="N141" s="8"/>
      <c r="O141" s="8">
        <v>0</v>
      </c>
      <c r="P141" s="8"/>
      <c r="Q141" s="8">
        <v>-2600281</v>
      </c>
      <c r="R141" s="8"/>
      <c r="S141" s="8">
        <f t="shared" si="10"/>
        <v>-2600281</v>
      </c>
      <c r="U141" s="21">
        <f t="shared" si="11"/>
        <v>-5.12214484873546E-7</v>
      </c>
    </row>
    <row r="142" spans="1:21" x14ac:dyDescent="0.55000000000000004">
      <c r="A142" s="1" t="s">
        <v>254</v>
      </c>
      <c r="C142" s="8">
        <v>0</v>
      </c>
      <c r="D142" s="8"/>
      <c r="E142" s="8">
        <v>0</v>
      </c>
      <c r="F142" s="8"/>
      <c r="G142" s="8">
        <v>0</v>
      </c>
      <c r="H142" s="8"/>
      <c r="I142" s="8">
        <f t="shared" si="8"/>
        <v>0</v>
      </c>
      <c r="K142" s="21">
        <f t="shared" si="9"/>
        <v>0</v>
      </c>
      <c r="M142" s="8">
        <v>0</v>
      </c>
      <c r="N142" s="8"/>
      <c r="O142" s="8">
        <v>0</v>
      </c>
      <c r="P142" s="8"/>
      <c r="Q142" s="8">
        <v>-128556083</v>
      </c>
      <c r="R142" s="8"/>
      <c r="S142" s="8">
        <f t="shared" si="10"/>
        <v>-128556083</v>
      </c>
      <c r="U142" s="21">
        <f t="shared" si="11"/>
        <v>-2.5323527661512667E-5</v>
      </c>
    </row>
    <row r="143" spans="1:21" x14ac:dyDescent="0.55000000000000004">
      <c r="A143" s="1" t="s">
        <v>255</v>
      </c>
      <c r="C143" s="8">
        <v>0</v>
      </c>
      <c r="D143" s="8"/>
      <c r="E143" s="8">
        <v>0</v>
      </c>
      <c r="F143" s="8"/>
      <c r="G143" s="8">
        <v>0</v>
      </c>
      <c r="H143" s="8"/>
      <c r="I143" s="8">
        <f t="shared" si="8"/>
        <v>0</v>
      </c>
      <c r="K143" s="21">
        <f t="shared" si="9"/>
        <v>0</v>
      </c>
      <c r="M143" s="8">
        <v>0</v>
      </c>
      <c r="N143" s="8"/>
      <c r="O143" s="8">
        <v>0</v>
      </c>
      <c r="P143" s="8"/>
      <c r="Q143" s="8">
        <v>103337801</v>
      </c>
      <c r="R143" s="8"/>
      <c r="S143" s="8">
        <f t="shared" si="10"/>
        <v>103337801</v>
      </c>
      <c r="U143" s="21">
        <f t="shared" si="11"/>
        <v>2.035592249729164E-5</v>
      </c>
    </row>
    <row r="144" spans="1:21" x14ac:dyDescent="0.55000000000000004">
      <c r="A144" s="1" t="s">
        <v>256</v>
      </c>
      <c r="C144" s="8">
        <v>0</v>
      </c>
      <c r="D144" s="8"/>
      <c r="E144" s="8">
        <v>0</v>
      </c>
      <c r="F144" s="8"/>
      <c r="G144" s="8">
        <v>0</v>
      </c>
      <c r="H144" s="8"/>
      <c r="I144" s="8">
        <f t="shared" si="8"/>
        <v>0</v>
      </c>
      <c r="K144" s="21">
        <f t="shared" si="9"/>
        <v>0</v>
      </c>
      <c r="M144" s="8">
        <v>0</v>
      </c>
      <c r="N144" s="8"/>
      <c r="O144" s="8">
        <v>0</v>
      </c>
      <c r="P144" s="8"/>
      <c r="Q144" s="8">
        <v>-431560829</v>
      </c>
      <c r="R144" s="8"/>
      <c r="S144" s="8">
        <f t="shared" si="10"/>
        <v>-431560829</v>
      </c>
      <c r="U144" s="21">
        <f t="shared" si="11"/>
        <v>-8.5010699888910256E-5</v>
      </c>
    </row>
    <row r="145" spans="1:21" x14ac:dyDescent="0.55000000000000004">
      <c r="A145" s="1" t="s">
        <v>257</v>
      </c>
      <c r="C145" s="8">
        <v>0</v>
      </c>
      <c r="D145" s="8"/>
      <c r="E145" s="8">
        <v>0</v>
      </c>
      <c r="F145" s="8"/>
      <c r="G145" s="8">
        <v>0</v>
      </c>
      <c r="H145" s="8"/>
      <c r="I145" s="8">
        <f t="shared" si="8"/>
        <v>0</v>
      </c>
      <c r="K145" s="21">
        <f t="shared" si="9"/>
        <v>0</v>
      </c>
      <c r="M145" s="8">
        <v>0</v>
      </c>
      <c r="N145" s="8"/>
      <c r="O145" s="8">
        <v>0</v>
      </c>
      <c r="P145" s="8"/>
      <c r="Q145" s="8">
        <v>6893171</v>
      </c>
      <c r="R145" s="8"/>
      <c r="S145" s="8">
        <f t="shared" si="10"/>
        <v>6893171</v>
      </c>
      <c r="U145" s="21">
        <f t="shared" si="11"/>
        <v>1.3578463377266787E-6</v>
      </c>
    </row>
    <row r="146" spans="1:21" x14ac:dyDescent="0.55000000000000004">
      <c r="A146" s="1" t="s">
        <v>258</v>
      </c>
      <c r="C146" s="8">
        <v>0</v>
      </c>
      <c r="D146" s="8"/>
      <c r="E146" s="8">
        <v>0</v>
      </c>
      <c r="F146" s="8"/>
      <c r="G146" s="8">
        <v>0</v>
      </c>
      <c r="H146" s="8"/>
      <c r="I146" s="8">
        <f t="shared" si="8"/>
        <v>0</v>
      </c>
      <c r="K146" s="21">
        <f t="shared" si="9"/>
        <v>0</v>
      </c>
      <c r="M146" s="8">
        <v>0</v>
      </c>
      <c r="N146" s="8"/>
      <c r="O146" s="8">
        <v>0</v>
      </c>
      <c r="P146" s="8"/>
      <c r="Q146" s="8">
        <v>56457373</v>
      </c>
      <c r="R146" s="8"/>
      <c r="S146" s="8">
        <f t="shared" si="10"/>
        <v>56457373</v>
      </c>
      <c r="U146" s="21">
        <f t="shared" si="11"/>
        <v>1.112121506425984E-5</v>
      </c>
    </row>
    <row r="147" spans="1:21" x14ac:dyDescent="0.55000000000000004">
      <c r="A147" s="1" t="s">
        <v>259</v>
      </c>
      <c r="C147" s="8">
        <v>0</v>
      </c>
      <c r="D147" s="8"/>
      <c r="E147" s="8">
        <v>0</v>
      </c>
      <c r="F147" s="8"/>
      <c r="G147" s="8">
        <v>0</v>
      </c>
      <c r="H147" s="8"/>
      <c r="I147" s="8">
        <f t="shared" si="8"/>
        <v>0</v>
      </c>
      <c r="K147" s="21">
        <f t="shared" si="9"/>
        <v>0</v>
      </c>
      <c r="M147" s="8">
        <v>0</v>
      </c>
      <c r="N147" s="8"/>
      <c r="O147" s="8">
        <v>0</v>
      </c>
      <c r="P147" s="8"/>
      <c r="Q147" s="8">
        <v>-229539959</v>
      </c>
      <c r="R147" s="8"/>
      <c r="S147" s="8">
        <f t="shared" si="10"/>
        <v>-229539959</v>
      </c>
      <c r="U147" s="21">
        <f t="shared" si="11"/>
        <v>-4.5215763933620965E-5</v>
      </c>
    </row>
    <row r="148" spans="1:21" x14ac:dyDescent="0.55000000000000004">
      <c r="A148" s="1" t="s">
        <v>260</v>
      </c>
      <c r="C148" s="8">
        <v>0</v>
      </c>
      <c r="D148" s="8"/>
      <c r="E148" s="8">
        <v>0</v>
      </c>
      <c r="F148" s="8"/>
      <c r="G148" s="8">
        <v>0</v>
      </c>
      <c r="H148" s="8"/>
      <c r="I148" s="8">
        <f t="shared" si="8"/>
        <v>0</v>
      </c>
      <c r="K148" s="21">
        <f t="shared" si="9"/>
        <v>0</v>
      </c>
      <c r="M148" s="8">
        <v>0</v>
      </c>
      <c r="N148" s="8"/>
      <c r="O148" s="8">
        <v>0</v>
      </c>
      <c r="P148" s="8"/>
      <c r="Q148" s="8">
        <v>-171612317</v>
      </c>
      <c r="R148" s="8"/>
      <c r="S148" s="8">
        <f t="shared" si="10"/>
        <v>-171612317</v>
      </c>
      <c r="U148" s="21">
        <f t="shared" si="11"/>
        <v>-3.3804928986563636E-5</v>
      </c>
    </row>
    <row r="149" spans="1:21" x14ac:dyDescent="0.55000000000000004">
      <c r="A149" s="1" t="s">
        <v>261</v>
      </c>
      <c r="C149" s="8">
        <v>0</v>
      </c>
      <c r="D149" s="8"/>
      <c r="E149" s="8">
        <v>0</v>
      </c>
      <c r="F149" s="8"/>
      <c r="G149" s="8">
        <v>0</v>
      </c>
      <c r="H149" s="8"/>
      <c r="I149" s="8">
        <f t="shared" si="8"/>
        <v>0</v>
      </c>
      <c r="K149" s="21">
        <f t="shared" si="9"/>
        <v>0</v>
      </c>
      <c r="M149" s="8">
        <v>0</v>
      </c>
      <c r="N149" s="8"/>
      <c r="O149" s="8">
        <v>0</v>
      </c>
      <c r="P149" s="8"/>
      <c r="Q149" s="8">
        <v>928434061</v>
      </c>
      <c r="R149" s="8"/>
      <c r="S149" s="8">
        <f t="shared" si="10"/>
        <v>928434061</v>
      </c>
      <c r="U149" s="21">
        <f t="shared" si="11"/>
        <v>1.8288691656562092E-4</v>
      </c>
    </row>
    <row r="150" spans="1:21" x14ac:dyDescent="0.55000000000000004">
      <c r="A150" s="1" t="s">
        <v>262</v>
      </c>
      <c r="C150" s="8">
        <v>0</v>
      </c>
      <c r="D150" s="8"/>
      <c r="E150" s="8">
        <v>0</v>
      </c>
      <c r="F150" s="8"/>
      <c r="G150" s="8">
        <v>0</v>
      </c>
      <c r="H150" s="8"/>
      <c r="I150" s="8">
        <f t="shared" si="8"/>
        <v>0</v>
      </c>
      <c r="K150" s="21">
        <f t="shared" si="9"/>
        <v>0</v>
      </c>
      <c r="M150" s="8">
        <v>0</v>
      </c>
      <c r="N150" s="8"/>
      <c r="O150" s="8">
        <v>0</v>
      </c>
      <c r="P150" s="8"/>
      <c r="Q150" s="8">
        <v>1185419357</v>
      </c>
      <c r="R150" s="8"/>
      <c r="S150" s="8">
        <f t="shared" si="10"/>
        <v>1185419357</v>
      </c>
      <c r="U150" s="21">
        <f t="shared" si="11"/>
        <v>2.335089804928333E-4</v>
      </c>
    </row>
    <row r="151" spans="1:21" x14ac:dyDescent="0.55000000000000004">
      <c r="A151" s="1" t="s">
        <v>263</v>
      </c>
      <c r="C151" s="8">
        <v>0</v>
      </c>
      <c r="D151" s="8"/>
      <c r="E151" s="8">
        <v>0</v>
      </c>
      <c r="F151" s="8"/>
      <c r="G151" s="8">
        <v>0</v>
      </c>
      <c r="H151" s="8"/>
      <c r="I151" s="8">
        <f t="shared" si="8"/>
        <v>0</v>
      </c>
      <c r="K151" s="21">
        <f t="shared" si="9"/>
        <v>0</v>
      </c>
      <c r="M151" s="8">
        <v>0</v>
      </c>
      <c r="N151" s="8"/>
      <c r="O151" s="8">
        <v>0</v>
      </c>
      <c r="P151" s="8"/>
      <c r="Q151" s="8">
        <v>1839711626</v>
      </c>
      <c r="R151" s="8"/>
      <c r="S151" s="8">
        <f t="shared" si="10"/>
        <v>1839711626</v>
      </c>
      <c r="U151" s="21">
        <f t="shared" si="11"/>
        <v>3.6239427309104808E-4</v>
      </c>
    </row>
    <row r="152" spans="1:21" x14ac:dyDescent="0.55000000000000004">
      <c r="A152" s="1" t="s">
        <v>264</v>
      </c>
      <c r="C152" s="8">
        <v>0</v>
      </c>
      <c r="D152" s="8"/>
      <c r="E152" s="8">
        <v>0</v>
      </c>
      <c r="F152" s="8"/>
      <c r="G152" s="8">
        <v>0</v>
      </c>
      <c r="H152" s="8"/>
      <c r="I152" s="8">
        <f t="shared" si="8"/>
        <v>0</v>
      </c>
      <c r="K152" s="21">
        <f t="shared" si="9"/>
        <v>0</v>
      </c>
      <c r="M152" s="8">
        <v>0</v>
      </c>
      <c r="N152" s="8"/>
      <c r="O152" s="8">
        <v>0</v>
      </c>
      <c r="P152" s="8"/>
      <c r="Q152" s="8">
        <v>537274319</v>
      </c>
      <c r="R152" s="8"/>
      <c r="S152" s="8">
        <f t="shared" si="10"/>
        <v>537274319</v>
      </c>
      <c r="U152" s="21">
        <f t="shared" si="11"/>
        <v>1.0583459577729107E-4</v>
      </c>
    </row>
    <row r="153" spans="1:21" x14ac:dyDescent="0.55000000000000004">
      <c r="A153" s="1" t="s">
        <v>96</v>
      </c>
      <c r="C153" s="8">
        <v>0</v>
      </c>
      <c r="D153" s="8"/>
      <c r="E153" s="8">
        <v>0</v>
      </c>
      <c r="F153" s="8"/>
      <c r="G153" s="8">
        <v>-158637688</v>
      </c>
      <c r="H153" s="8"/>
      <c r="I153" s="8">
        <f t="shared" si="8"/>
        <v>-158637688</v>
      </c>
      <c r="K153" s="21">
        <f t="shared" si="9"/>
        <v>4.1408677719106777E-4</v>
      </c>
      <c r="M153" s="8">
        <v>0</v>
      </c>
      <c r="N153" s="8"/>
      <c r="O153" s="8">
        <v>0</v>
      </c>
      <c r="P153" s="8"/>
      <c r="Q153" s="8">
        <v>-158655713</v>
      </c>
      <c r="R153" s="8"/>
      <c r="S153" s="8">
        <f t="shared" si="10"/>
        <v>-158655713</v>
      </c>
      <c r="U153" s="21">
        <f t="shared" si="11"/>
        <v>-3.1252681654998111E-5</v>
      </c>
    </row>
    <row r="154" spans="1:21" x14ac:dyDescent="0.55000000000000004">
      <c r="A154" s="1" t="s">
        <v>265</v>
      </c>
      <c r="C154" s="8">
        <v>0</v>
      </c>
      <c r="D154" s="8"/>
      <c r="E154" s="8">
        <v>0</v>
      </c>
      <c r="F154" s="8"/>
      <c r="G154" s="8">
        <v>3396501</v>
      </c>
      <c r="H154" s="8"/>
      <c r="I154" s="8">
        <f t="shared" si="8"/>
        <v>3396501</v>
      </c>
      <c r="K154" s="21">
        <f t="shared" si="9"/>
        <v>-8.8657756586583567E-6</v>
      </c>
      <c r="M154" s="8">
        <v>0</v>
      </c>
      <c r="N154" s="8"/>
      <c r="O154" s="8">
        <v>0</v>
      </c>
      <c r="P154" s="8"/>
      <c r="Q154" s="8">
        <v>3337211</v>
      </c>
      <c r="R154" s="8"/>
      <c r="S154" s="8">
        <f t="shared" si="10"/>
        <v>3337211</v>
      </c>
      <c r="U154" s="21">
        <f t="shared" si="11"/>
        <v>6.5737811154999443E-7</v>
      </c>
    </row>
    <row r="155" spans="1:21" x14ac:dyDescent="0.55000000000000004">
      <c r="A155" s="1" t="s">
        <v>266</v>
      </c>
      <c r="C155" s="8">
        <v>0</v>
      </c>
      <c r="D155" s="8"/>
      <c r="E155" s="8">
        <v>0</v>
      </c>
      <c r="F155" s="8"/>
      <c r="G155" s="8">
        <v>422625573</v>
      </c>
      <c r="H155" s="8"/>
      <c r="I155" s="8">
        <f t="shared" si="8"/>
        <v>422625573</v>
      </c>
      <c r="K155" s="21">
        <f t="shared" si="9"/>
        <v>-1.1031657337447981E-3</v>
      </c>
      <c r="M155" s="8">
        <v>0</v>
      </c>
      <c r="N155" s="8"/>
      <c r="O155" s="8">
        <v>0</v>
      </c>
      <c r="P155" s="8"/>
      <c r="Q155" s="8">
        <v>422617848</v>
      </c>
      <c r="R155" s="8"/>
      <c r="S155" s="8">
        <f t="shared" si="10"/>
        <v>422617848</v>
      </c>
      <c r="U155" s="21">
        <f t="shared" si="11"/>
        <v>8.3249073200814281E-5</v>
      </c>
    </row>
    <row r="156" spans="1:21" x14ac:dyDescent="0.55000000000000004">
      <c r="A156" s="1" t="s">
        <v>267</v>
      </c>
      <c r="C156" s="8">
        <v>0</v>
      </c>
      <c r="D156" s="8"/>
      <c r="E156" s="8">
        <v>0</v>
      </c>
      <c r="F156" s="8"/>
      <c r="G156" s="8">
        <v>1175208802</v>
      </c>
      <c r="H156" s="8"/>
      <c r="I156" s="8">
        <f t="shared" si="8"/>
        <v>1175208802</v>
      </c>
      <c r="K156" s="21">
        <f t="shared" si="9"/>
        <v>-3.0676091632573193E-3</v>
      </c>
      <c r="M156" s="8">
        <v>0</v>
      </c>
      <c r="N156" s="8"/>
      <c r="O156" s="8">
        <v>0</v>
      </c>
      <c r="P156" s="8"/>
      <c r="Q156" s="8">
        <v>1173766832</v>
      </c>
      <c r="R156" s="8"/>
      <c r="S156" s="8">
        <f t="shared" si="10"/>
        <v>1173766832</v>
      </c>
      <c r="U156" s="21">
        <f t="shared" si="11"/>
        <v>2.3121361622629782E-4</v>
      </c>
    </row>
    <row r="157" spans="1:21" x14ac:dyDescent="0.55000000000000004">
      <c r="A157" s="1" t="s">
        <v>268</v>
      </c>
      <c r="C157" s="8">
        <v>0</v>
      </c>
      <c r="D157" s="8"/>
      <c r="E157" s="8">
        <v>0</v>
      </c>
      <c r="F157" s="8"/>
      <c r="G157" s="8">
        <v>0</v>
      </c>
      <c r="H157" s="8"/>
      <c r="I157" s="8">
        <f t="shared" si="8"/>
        <v>0</v>
      </c>
      <c r="K157" s="21">
        <f t="shared" si="9"/>
        <v>0</v>
      </c>
      <c r="M157" s="8">
        <v>0</v>
      </c>
      <c r="N157" s="8"/>
      <c r="O157" s="8">
        <v>0</v>
      </c>
      <c r="P157" s="8"/>
      <c r="Q157" s="8">
        <v>27416125</v>
      </c>
      <c r="R157" s="8"/>
      <c r="S157" s="8">
        <f t="shared" si="10"/>
        <v>27416125</v>
      </c>
      <c r="U157" s="21">
        <f t="shared" si="11"/>
        <v>5.4005456887558481E-6</v>
      </c>
    </row>
    <row r="158" spans="1:21" x14ac:dyDescent="0.55000000000000004">
      <c r="A158" s="1" t="s">
        <v>269</v>
      </c>
      <c r="C158" s="8">
        <v>0</v>
      </c>
      <c r="D158" s="8"/>
      <c r="E158" s="8">
        <v>0</v>
      </c>
      <c r="F158" s="8"/>
      <c r="G158" s="8">
        <v>0</v>
      </c>
      <c r="H158" s="8"/>
      <c r="I158" s="8">
        <f t="shared" si="8"/>
        <v>0</v>
      </c>
      <c r="K158" s="21">
        <f t="shared" si="9"/>
        <v>0</v>
      </c>
      <c r="M158" s="8">
        <v>0</v>
      </c>
      <c r="N158" s="8"/>
      <c r="O158" s="8">
        <v>0</v>
      </c>
      <c r="P158" s="8"/>
      <c r="Q158" s="8">
        <v>920171673</v>
      </c>
      <c r="R158" s="8"/>
      <c r="S158" s="8">
        <f t="shared" si="10"/>
        <v>920171673</v>
      </c>
      <c r="U158" s="21">
        <f t="shared" si="11"/>
        <v>1.8125935600072607E-4</v>
      </c>
    </row>
    <row r="159" spans="1:21" x14ac:dyDescent="0.55000000000000004">
      <c r="A159" s="1" t="s">
        <v>270</v>
      </c>
      <c r="C159" s="8">
        <v>0</v>
      </c>
      <c r="D159" s="8"/>
      <c r="E159" s="8">
        <v>0</v>
      </c>
      <c r="F159" s="8"/>
      <c r="G159" s="8">
        <v>0</v>
      </c>
      <c r="H159" s="8"/>
      <c r="I159" s="8">
        <f t="shared" si="8"/>
        <v>0</v>
      </c>
      <c r="K159" s="21">
        <f t="shared" si="9"/>
        <v>0</v>
      </c>
      <c r="M159" s="8">
        <v>0</v>
      </c>
      <c r="N159" s="8"/>
      <c r="O159" s="8">
        <v>0</v>
      </c>
      <c r="P159" s="8"/>
      <c r="Q159" s="8">
        <v>57489921</v>
      </c>
      <c r="R159" s="8"/>
      <c r="S159" s="8">
        <f t="shared" si="10"/>
        <v>57489921</v>
      </c>
      <c r="U159" s="21">
        <f t="shared" si="11"/>
        <v>1.1324610790309144E-5</v>
      </c>
    </row>
    <row r="160" spans="1:21" x14ac:dyDescent="0.55000000000000004">
      <c r="A160" s="1" t="s">
        <v>271</v>
      </c>
      <c r="C160" s="8">
        <v>0</v>
      </c>
      <c r="D160" s="8"/>
      <c r="E160" s="8">
        <v>0</v>
      </c>
      <c r="F160" s="8"/>
      <c r="G160" s="8">
        <v>0</v>
      </c>
      <c r="H160" s="8"/>
      <c r="I160" s="8">
        <f t="shared" si="8"/>
        <v>0</v>
      </c>
      <c r="K160" s="21">
        <f t="shared" si="9"/>
        <v>0</v>
      </c>
      <c r="M160" s="8">
        <v>0</v>
      </c>
      <c r="N160" s="8"/>
      <c r="O160" s="8">
        <v>0</v>
      </c>
      <c r="P160" s="8"/>
      <c r="Q160" s="8">
        <v>1080218156</v>
      </c>
      <c r="R160" s="8"/>
      <c r="S160" s="8">
        <f t="shared" si="10"/>
        <v>1080218156</v>
      </c>
      <c r="U160" s="21">
        <f t="shared" si="11"/>
        <v>2.1278599748511477E-4</v>
      </c>
    </row>
    <row r="161" spans="1:21" x14ac:dyDescent="0.55000000000000004">
      <c r="A161" s="1" t="s">
        <v>272</v>
      </c>
      <c r="C161" s="8">
        <v>0</v>
      </c>
      <c r="D161" s="8"/>
      <c r="E161" s="8">
        <v>0</v>
      </c>
      <c r="F161" s="8"/>
      <c r="G161" s="8">
        <v>0</v>
      </c>
      <c r="H161" s="8"/>
      <c r="I161" s="8">
        <f t="shared" si="8"/>
        <v>0</v>
      </c>
      <c r="K161" s="21">
        <f t="shared" si="9"/>
        <v>0</v>
      </c>
      <c r="M161" s="8">
        <v>0</v>
      </c>
      <c r="N161" s="8"/>
      <c r="O161" s="8">
        <v>0</v>
      </c>
      <c r="P161" s="8"/>
      <c r="Q161" s="8">
        <v>44264764</v>
      </c>
      <c r="R161" s="8"/>
      <c r="S161" s="8">
        <f t="shared" si="10"/>
        <v>44264764</v>
      </c>
      <c r="U161" s="21">
        <f t="shared" si="11"/>
        <v>8.7194627389536298E-6</v>
      </c>
    </row>
    <row r="162" spans="1:21" x14ac:dyDescent="0.55000000000000004">
      <c r="A162" s="1" t="s">
        <v>273</v>
      </c>
      <c r="C162" s="8">
        <v>0</v>
      </c>
      <c r="D162" s="8"/>
      <c r="E162" s="8">
        <v>0</v>
      </c>
      <c r="F162" s="8"/>
      <c r="G162" s="8">
        <v>0</v>
      </c>
      <c r="H162" s="8"/>
      <c r="I162" s="8">
        <f t="shared" si="8"/>
        <v>0</v>
      </c>
      <c r="K162" s="21">
        <f t="shared" si="9"/>
        <v>0</v>
      </c>
      <c r="M162" s="8">
        <v>0</v>
      </c>
      <c r="N162" s="8"/>
      <c r="O162" s="8">
        <v>0</v>
      </c>
      <c r="P162" s="8"/>
      <c r="Q162" s="8">
        <v>463325808</v>
      </c>
      <c r="R162" s="8"/>
      <c r="S162" s="8">
        <f t="shared" si="10"/>
        <v>463325808</v>
      </c>
      <c r="U162" s="21">
        <f t="shared" si="11"/>
        <v>9.1267901458857504E-5</v>
      </c>
    </row>
    <row r="163" spans="1:21" x14ac:dyDescent="0.55000000000000004">
      <c r="A163" s="1" t="s">
        <v>274</v>
      </c>
      <c r="C163" s="8">
        <v>0</v>
      </c>
      <c r="D163" s="8"/>
      <c r="E163" s="8">
        <v>0</v>
      </c>
      <c r="F163" s="8"/>
      <c r="G163" s="8">
        <v>0</v>
      </c>
      <c r="H163" s="8"/>
      <c r="I163" s="8">
        <f t="shared" si="8"/>
        <v>0</v>
      </c>
      <c r="K163" s="21">
        <f t="shared" si="9"/>
        <v>0</v>
      </c>
      <c r="M163" s="8">
        <v>0</v>
      </c>
      <c r="N163" s="8"/>
      <c r="O163" s="8">
        <v>0</v>
      </c>
      <c r="P163" s="8"/>
      <c r="Q163" s="8">
        <v>-402145030</v>
      </c>
      <c r="R163" s="8"/>
      <c r="S163" s="8">
        <f t="shared" si="10"/>
        <v>-402145030</v>
      </c>
      <c r="U163" s="21">
        <f t="shared" si="11"/>
        <v>-7.9216249853729918E-5</v>
      </c>
    </row>
    <row r="164" spans="1:21" x14ac:dyDescent="0.55000000000000004">
      <c r="A164" s="1" t="s">
        <v>275</v>
      </c>
      <c r="C164" s="8">
        <v>0</v>
      </c>
      <c r="D164" s="8"/>
      <c r="E164" s="8">
        <v>0</v>
      </c>
      <c r="F164" s="8"/>
      <c r="G164" s="8">
        <v>989585506</v>
      </c>
      <c r="H164" s="8"/>
      <c r="I164" s="8">
        <f t="shared" si="8"/>
        <v>989585506</v>
      </c>
      <c r="K164" s="21">
        <f t="shared" si="9"/>
        <v>-2.5830827346307018E-3</v>
      </c>
      <c r="M164" s="8">
        <v>0</v>
      </c>
      <c r="N164" s="8"/>
      <c r="O164" s="8">
        <v>0</v>
      </c>
      <c r="P164" s="8"/>
      <c r="Q164" s="8">
        <v>1182168410</v>
      </c>
      <c r="R164" s="8"/>
      <c r="S164" s="8">
        <f t="shared" si="10"/>
        <v>1182168410</v>
      </c>
      <c r="U164" s="21">
        <f t="shared" si="11"/>
        <v>2.3286859503335558E-4</v>
      </c>
    </row>
    <row r="165" spans="1:21" x14ac:dyDescent="0.55000000000000004">
      <c r="A165" s="1" t="s">
        <v>276</v>
      </c>
      <c r="C165" s="8">
        <v>0</v>
      </c>
      <c r="D165" s="8"/>
      <c r="E165" s="8">
        <v>0</v>
      </c>
      <c r="F165" s="8"/>
      <c r="G165" s="8">
        <v>0</v>
      </c>
      <c r="H165" s="8"/>
      <c r="I165" s="8">
        <f t="shared" si="8"/>
        <v>0</v>
      </c>
      <c r="K165" s="21">
        <f t="shared" si="9"/>
        <v>0</v>
      </c>
      <c r="M165" s="8">
        <v>0</v>
      </c>
      <c r="N165" s="8"/>
      <c r="O165" s="8">
        <v>0</v>
      </c>
      <c r="P165" s="8"/>
      <c r="Q165" s="8">
        <v>3779533611</v>
      </c>
      <c r="R165" s="8"/>
      <c r="S165" s="8">
        <f t="shared" si="10"/>
        <v>3779533611</v>
      </c>
      <c r="U165" s="21">
        <f t="shared" si="11"/>
        <v>7.4450871333545034E-4</v>
      </c>
    </row>
    <row r="166" spans="1:21" x14ac:dyDescent="0.55000000000000004">
      <c r="A166" s="1" t="s">
        <v>277</v>
      </c>
      <c r="C166" s="8">
        <v>0</v>
      </c>
      <c r="D166" s="8"/>
      <c r="E166" s="8">
        <v>0</v>
      </c>
      <c r="F166" s="8"/>
      <c r="G166" s="8">
        <v>0</v>
      </c>
      <c r="H166" s="8"/>
      <c r="I166" s="8">
        <f t="shared" si="8"/>
        <v>0</v>
      </c>
      <c r="K166" s="21">
        <f t="shared" si="9"/>
        <v>0</v>
      </c>
      <c r="M166" s="8">
        <v>0</v>
      </c>
      <c r="N166" s="8"/>
      <c r="O166" s="8">
        <v>0</v>
      </c>
      <c r="P166" s="8"/>
      <c r="Q166" s="8">
        <v>13538037890</v>
      </c>
      <c r="R166" s="8"/>
      <c r="S166" s="8">
        <f t="shared" si="10"/>
        <v>13538037890</v>
      </c>
      <c r="U166" s="21">
        <f t="shared" si="11"/>
        <v>2.6667806687142265E-3</v>
      </c>
    </row>
    <row r="167" spans="1:21" x14ac:dyDescent="0.55000000000000004">
      <c r="A167" s="1" t="s">
        <v>278</v>
      </c>
      <c r="C167" s="8">
        <v>0</v>
      </c>
      <c r="D167" s="8"/>
      <c r="E167" s="8">
        <v>0</v>
      </c>
      <c r="F167" s="8"/>
      <c r="G167" s="8">
        <v>0</v>
      </c>
      <c r="H167" s="8"/>
      <c r="I167" s="8">
        <f t="shared" si="8"/>
        <v>0</v>
      </c>
      <c r="K167" s="21">
        <f t="shared" si="9"/>
        <v>0</v>
      </c>
      <c r="M167" s="8">
        <v>0</v>
      </c>
      <c r="N167" s="8"/>
      <c r="O167" s="8">
        <v>0</v>
      </c>
      <c r="P167" s="8"/>
      <c r="Q167" s="8">
        <v>63718478</v>
      </c>
      <c r="R167" s="8"/>
      <c r="S167" s="8">
        <f t="shared" si="10"/>
        <v>63718478</v>
      </c>
      <c r="U167" s="21">
        <f t="shared" si="11"/>
        <v>1.2551538616671188E-5</v>
      </c>
    </row>
    <row r="168" spans="1:21" x14ac:dyDescent="0.55000000000000004">
      <c r="A168" s="1" t="s">
        <v>279</v>
      </c>
      <c r="C168" s="8">
        <v>0</v>
      </c>
      <c r="D168" s="8"/>
      <c r="E168" s="8">
        <v>0</v>
      </c>
      <c r="F168" s="8"/>
      <c r="G168" s="8">
        <v>0</v>
      </c>
      <c r="H168" s="8"/>
      <c r="I168" s="8">
        <f t="shared" si="8"/>
        <v>0</v>
      </c>
      <c r="K168" s="21">
        <f t="shared" si="9"/>
        <v>0</v>
      </c>
      <c r="M168" s="8">
        <v>0</v>
      </c>
      <c r="N168" s="8"/>
      <c r="O168" s="8">
        <v>0</v>
      </c>
      <c r="P168" s="8"/>
      <c r="Q168" s="8">
        <v>2418266282</v>
      </c>
      <c r="R168" s="8"/>
      <c r="S168" s="8">
        <f t="shared" si="10"/>
        <v>2418266282</v>
      </c>
      <c r="U168" s="21">
        <f t="shared" si="11"/>
        <v>4.7636044639856048E-4</v>
      </c>
    </row>
    <row r="169" spans="1:21" x14ac:dyDescent="0.55000000000000004">
      <c r="A169" s="1" t="s">
        <v>280</v>
      </c>
      <c r="C169" s="8">
        <v>0</v>
      </c>
      <c r="D169" s="8"/>
      <c r="E169" s="8">
        <v>0</v>
      </c>
      <c r="F169" s="8"/>
      <c r="G169" s="8">
        <v>0</v>
      </c>
      <c r="H169" s="8"/>
      <c r="I169" s="8">
        <f t="shared" si="8"/>
        <v>0</v>
      </c>
      <c r="K169" s="21">
        <f t="shared" si="9"/>
        <v>0</v>
      </c>
      <c r="M169" s="8">
        <v>0</v>
      </c>
      <c r="N169" s="8"/>
      <c r="O169" s="8">
        <v>0</v>
      </c>
      <c r="P169" s="8"/>
      <c r="Q169" s="8">
        <v>231692877</v>
      </c>
      <c r="R169" s="8"/>
      <c r="S169" s="8">
        <f t="shared" si="10"/>
        <v>231692877</v>
      </c>
      <c r="U169" s="21">
        <f t="shared" si="11"/>
        <v>4.5639854939302656E-5</v>
      </c>
    </row>
    <row r="170" spans="1:21" x14ac:dyDescent="0.55000000000000004">
      <c r="A170" s="1" t="s">
        <v>281</v>
      </c>
      <c r="C170" s="8">
        <v>0</v>
      </c>
      <c r="D170" s="8"/>
      <c r="E170" s="8">
        <v>0</v>
      </c>
      <c r="F170" s="8"/>
      <c r="G170" s="8">
        <v>0</v>
      </c>
      <c r="H170" s="8"/>
      <c r="I170" s="8">
        <f t="shared" si="8"/>
        <v>0</v>
      </c>
      <c r="K170" s="21">
        <f t="shared" si="9"/>
        <v>0</v>
      </c>
      <c r="M170" s="8">
        <v>0</v>
      </c>
      <c r="N170" s="8"/>
      <c r="O170" s="8">
        <v>0</v>
      </c>
      <c r="P170" s="8"/>
      <c r="Q170" s="8">
        <v>302359498</v>
      </c>
      <c r="R170" s="8"/>
      <c r="S170" s="8">
        <f t="shared" si="10"/>
        <v>302359498</v>
      </c>
      <c r="U170" s="21">
        <f t="shared" si="11"/>
        <v>5.9560068513631392E-5</v>
      </c>
    </row>
    <row r="171" spans="1:21" x14ac:dyDescent="0.55000000000000004">
      <c r="A171" s="1" t="s">
        <v>282</v>
      </c>
      <c r="C171" s="8">
        <v>0</v>
      </c>
      <c r="D171" s="8"/>
      <c r="E171" s="8">
        <v>0</v>
      </c>
      <c r="F171" s="8"/>
      <c r="G171" s="8">
        <v>0</v>
      </c>
      <c r="H171" s="8"/>
      <c r="I171" s="8">
        <f t="shared" si="8"/>
        <v>0</v>
      </c>
      <c r="K171" s="21">
        <f t="shared" si="9"/>
        <v>0</v>
      </c>
      <c r="M171" s="8">
        <v>0</v>
      </c>
      <c r="N171" s="8"/>
      <c r="O171" s="8">
        <v>0</v>
      </c>
      <c r="P171" s="8"/>
      <c r="Q171" s="8">
        <v>32684422</v>
      </c>
      <c r="R171" s="8"/>
      <c r="S171" s="8">
        <f t="shared" si="10"/>
        <v>32684422</v>
      </c>
      <c r="U171" s="21">
        <f t="shared" si="11"/>
        <v>6.438317388820513E-6</v>
      </c>
    </row>
    <row r="172" spans="1:21" x14ac:dyDescent="0.55000000000000004">
      <c r="A172" s="1" t="s">
        <v>283</v>
      </c>
      <c r="C172" s="8">
        <v>0</v>
      </c>
      <c r="D172" s="8"/>
      <c r="E172" s="8">
        <v>0</v>
      </c>
      <c r="F172" s="8"/>
      <c r="G172" s="8">
        <v>0</v>
      </c>
      <c r="H172" s="8"/>
      <c r="I172" s="8">
        <f t="shared" si="8"/>
        <v>0</v>
      </c>
      <c r="K172" s="21">
        <f t="shared" si="9"/>
        <v>0</v>
      </c>
      <c r="M172" s="8">
        <v>0</v>
      </c>
      <c r="N172" s="8"/>
      <c r="O172" s="8">
        <v>0</v>
      </c>
      <c r="P172" s="8"/>
      <c r="Q172" s="8">
        <v>32240316</v>
      </c>
      <c r="R172" s="8"/>
      <c r="S172" s="8">
        <f t="shared" si="10"/>
        <v>32240316</v>
      </c>
      <c r="U172" s="21">
        <f t="shared" si="11"/>
        <v>6.3508354874339891E-6</v>
      </c>
    </row>
    <row r="173" spans="1:21" x14ac:dyDescent="0.55000000000000004">
      <c r="A173" s="1" t="s">
        <v>284</v>
      </c>
      <c r="C173" s="8">
        <v>0</v>
      </c>
      <c r="D173" s="8"/>
      <c r="E173" s="8">
        <v>0</v>
      </c>
      <c r="F173" s="8"/>
      <c r="G173" s="8">
        <v>0</v>
      </c>
      <c r="H173" s="8"/>
      <c r="I173" s="8">
        <f t="shared" si="8"/>
        <v>0</v>
      </c>
      <c r="K173" s="21">
        <f t="shared" si="9"/>
        <v>0</v>
      </c>
      <c r="M173" s="8">
        <v>0</v>
      </c>
      <c r="N173" s="8"/>
      <c r="O173" s="8">
        <v>0</v>
      </c>
      <c r="P173" s="8"/>
      <c r="Q173" s="8">
        <v>149233920</v>
      </c>
      <c r="R173" s="8"/>
      <c r="S173" s="8">
        <f t="shared" si="10"/>
        <v>149233920</v>
      </c>
      <c r="U173" s="21">
        <f t="shared" si="11"/>
        <v>2.9396736529036658E-5</v>
      </c>
    </row>
    <row r="174" spans="1:21" x14ac:dyDescent="0.55000000000000004">
      <c r="A174" s="1" t="s">
        <v>285</v>
      </c>
      <c r="C174" s="8">
        <v>0</v>
      </c>
      <c r="D174" s="8"/>
      <c r="E174" s="8">
        <v>0</v>
      </c>
      <c r="F174" s="8"/>
      <c r="G174" s="8">
        <v>0</v>
      </c>
      <c r="H174" s="8"/>
      <c r="I174" s="8">
        <f t="shared" si="8"/>
        <v>0</v>
      </c>
      <c r="K174" s="21">
        <f t="shared" si="9"/>
        <v>0</v>
      </c>
      <c r="M174" s="8">
        <v>0</v>
      </c>
      <c r="N174" s="8"/>
      <c r="O174" s="8">
        <v>0</v>
      </c>
      <c r="P174" s="8"/>
      <c r="Q174" s="8">
        <v>350602660</v>
      </c>
      <c r="R174" s="8"/>
      <c r="S174" s="8">
        <f t="shared" si="10"/>
        <v>350602660</v>
      </c>
      <c r="U174" s="21">
        <f t="shared" si="11"/>
        <v>6.9063213124733437E-5</v>
      </c>
    </row>
    <row r="175" spans="1:21" x14ac:dyDescent="0.55000000000000004">
      <c r="A175" s="1" t="s">
        <v>286</v>
      </c>
      <c r="C175" s="8">
        <v>0</v>
      </c>
      <c r="D175" s="8"/>
      <c r="E175" s="8">
        <v>0</v>
      </c>
      <c r="F175" s="8"/>
      <c r="G175" s="8">
        <v>0</v>
      </c>
      <c r="H175" s="8"/>
      <c r="I175" s="8">
        <f t="shared" si="8"/>
        <v>0</v>
      </c>
      <c r="K175" s="21">
        <f t="shared" si="9"/>
        <v>0</v>
      </c>
      <c r="M175" s="8">
        <v>0</v>
      </c>
      <c r="N175" s="8"/>
      <c r="O175" s="8">
        <v>0</v>
      </c>
      <c r="P175" s="8"/>
      <c r="Q175" s="8">
        <v>8019212</v>
      </c>
      <c r="R175" s="8"/>
      <c r="S175" s="8">
        <f t="shared" si="10"/>
        <v>8019212</v>
      </c>
      <c r="U175" s="21">
        <f t="shared" si="11"/>
        <v>1.5796587152203005E-6</v>
      </c>
    </row>
    <row r="176" spans="1:21" x14ac:dyDescent="0.55000000000000004">
      <c r="A176" s="1" t="s">
        <v>287</v>
      </c>
      <c r="C176" s="8">
        <v>0</v>
      </c>
      <c r="D176" s="8"/>
      <c r="E176" s="8">
        <v>0</v>
      </c>
      <c r="F176" s="8"/>
      <c r="G176" s="8">
        <v>0</v>
      </c>
      <c r="H176" s="8"/>
      <c r="I176" s="8">
        <f t="shared" si="8"/>
        <v>0</v>
      </c>
      <c r="K176" s="21">
        <f t="shared" si="9"/>
        <v>0</v>
      </c>
      <c r="M176" s="8">
        <v>0</v>
      </c>
      <c r="N176" s="8"/>
      <c r="O176" s="8">
        <v>0</v>
      </c>
      <c r="P176" s="8"/>
      <c r="Q176" s="8">
        <v>-34677752</v>
      </c>
      <c r="R176" s="8"/>
      <c r="S176" s="8">
        <f t="shared" si="10"/>
        <v>-34677752</v>
      </c>
      <c r="U176" s="21">
        <f t="shared" si="11"/>
        <v>-6.8309720669622163E-6</v>
      </c>
    </row>
    <row r="177" spans="1:21" x14ac:dyDescent="0.55000000000000004">
      <c r="A177" s="1" t="s">
        <v>288</v>
      </c>
      <c r="C177" s="8">
        <v>0</v>
      </c>
      <c r="D177" s="8"/>
      <c r="E177" s="8">
        <v>0</v>
      </c>
      <c r="F177" s="8"/>
      <c r="G177" s="8">
        <v>0</v>
      </c>
      <c r="H177" s="8"/>
      <c r="I177" s="8">
        <f t="shared" si="8"/>
        <v>0</v>
      </c>
      <c r="K177" s="21">
        <f t="shared" si="9"/>
        <v>0</v>
      </c>
      <c r="M177" s="8">
        <v>0</v>
      </c>
      <c r="N177" s="8"/>
      <c r="O177" s="8">
        <v>0</v>
      </c>
      <c r="P177" s="8"/>
      <c r="Q177" s="8">
        <v>66303734</v>
      </c>
      <c r="R177" s="8"/>
      <c r="S177" s="8">
        <f t="shared" si="10"/>
        <v>66303734</v>
      </c>
      <c r="U177" s="21">
        <f t="shared" si="11"/>
        <v>1.3060793412712939E-5</v>
      </c>
    </row>
    <row r="178" spans="1:21" x14ac:dyDescent="0.55000000000000004">
      <c r="A178" s="1" t="s">
        <v>289</v>
      </c>
      <c r="C178" s="8">
        <v>0</v>
      </c>
      <c r="D178" s="8"/>
      <c r="E178" s="8">
        <v>0</v>
      </c>
      <c r="F178" s="8"/>
      <c r="G178" s="8">
        <v>0</v>
      </c>
      <c r="H178" s="8"/>
      <c r="I178" s="8">
        <f t="shared" si="8"/>
        <v>0</v>
      </c>
      <c r="K178" s="21">
        <f t="shared" si="9"/>
        <v>0</v>
      </c>
      <c r="M178" s="8">
        <v>0</v>
      </c>
      <c r="N178" s="8"/>
      <c r="O178" s="8">
        <v>0</v>
      </c>
      <c r="P178" s="8"/>
      <c r="Q178" s="8">
        <v>21269793</v>
      </c>
      <c r="R178" s="8"/>
      <c r="S178" s="8">
        <f t="shared" si="10"/>
        <v>21269793</v>
      </c>
      <c r="U178" s="21">
        <f t="shared" si="11"/>
        <v>4.1898148949524895E-6</v>
      </c>
    </row>
    <row r="179" spans="1:21" x14ac:dyDescent="0.55000000000000004">
      <c r="A179" s="1" t="s">
        <v>290</v>
      </c>
      <c r="C179" s="8">
        <v>0</v>
      </c>
      <c r="D179" s="8"/>
      <c r="E179" s="8">
        <v>0</v>
      </c>
      <c r="F179" s="8"/>
      <c r="G179" s="8">
        <v>0</v>
      </c>
      <c r="H179" s="8"/>
      <c r="I179" s="8">
        <f t="shared" si="8"/>
        <v>0</v>
      </c>
      <c r="K179" s="21">
        <f t="shared" si="9"/>
        <v>0</v>
      </c>
      <c r="M179" s="8">
        <v>0</v>
      </c>
      <c r="N179" s="8"/>
      <c r="O179" s="8">
        <v>0</v>
      </c>
      <c r="P179" s="8"/>
      <c r="Q179" s="8">
        <v>781514631</v>
      </c>
      <c r="R179" s="8"/>
      <c r="S179" s="8">
        <f t="shared" si="10"/>
        <v>781514631</v>
      </c>
      <c r="U179" s="21">
        <f t="shared" si="11"/>
        <v>1.5394609818662075E-4</v>
      </c>
    </row>
    <row r="180" spans="1:21" x14ac:dyDescent="0.55000000000000004">
      <c r="A180" s="1" t="s">
        <v>291</v>
      </c>
      <c r="C180" s="8">
        <v>0</v>
      </c>
      <c r="D180" s="8"/>
      <c r="E180" s="8">
        <v>0</v>
      </c>
      <c r="F180" s="8"/>
      <c r="G180" s="8">
        <v>0</v>
      </c>
      <c r="H180" s="8"/>
      <c r="I180" s="8">
        <f t="shared" si="8"/>
        <v>0</v>
      </c>
      <c r="K180" s="21">
        <f t="shared" si="9"/>
        <v>0</v>
      </c>
      <c r="M180" s="8">
        <v>0</v>
      </c>
      <c r="N180" s="8"/>
      <c r="O180" s="8">
        <v>0</v>
      </c>
      <c r="P180" s="8"/>
      <c r="Q180" s="8">
        <v>3226275627</v>
      </c>
      <c r="R180" s="8"/>
      <c r="S180" s="8">
        <f t="shared" si="10"/>
        <v>3226275627</v>
      </c>
      <c r="U180" s="21">
        <f t="shared" si="11"/>
        <v>6.3552558678999752E-4</v>
      </c>
    </row>
    <row r="181" spans="1:21" x14ac:dyDescent="0.55000000000000004">
      <c r="A181" s="1" t="s">
        <v>292</v>
      </c>
      <c r="C181" s="8">
        <v>0</v>
      </c>
      <c r="D181" s="8"/>
      <c r="E181" s="8">
        <v>0</v>
      </c>
      <c r="F181" s="8"/>
      <c r="G181" s="8">
        <v>0</v>
      </c>
      <c r="H181" s="8"/>
      <c r="I181" s="8">
        <f t="shared" si="8"/>
        <v>0</v>
      </c>
      <c r="K181" s="21">
        <f t="shared" si="9"/>
        <v>0</v>
      </c>
      <c r="M181" s="8">
        <v>0</v>
      </c>
      <c r="N181" s="8"/>
      <c r="O181" s="8">
        <v>0</v>
      </c>
      <c r="P181" s="8"/>
      <c r="Q181" s="8">
        <v>-3776930132</v>
      </c>
      <c r="R181" s="8"/>
      <c r="S181" s="8">
        <f t="shared" si="10"/>
        <v>-3776930132</v>
      </c>
      <c r="U181" s="21">
        <f t="shared" si="11"/>
        <v>-7.43995868894844E-4</v>
      </c>
    </row>
    <row r="182" spans="1:21" x14ac:dyDescent="0.55000000000000004">
      <c r="A182" s="1" t="s">
        <v>293</v>
      </c>
      <c r="C182" s="8">
        <v>0</v>
      </c>
      <c r="D182" s="8"/>
      <c r="E182" s="8">
        <v>0</v>
      </c>
      <c r="F182" s="8"/>
      <c r="G182" s="8">
        <v>0</v>
      </c>
      <c r="H182" s="8"/>
      <c r="I182" s="8">
        <f t="shared" si="8"/>
        <v>0</v>
      </c>
      <c r="K182" s="21">
        <f t="shared" si="9"/>
        <v>0</v>
      </c>
      <c r="M182" s="8">
        <v>0</v>
      </c>
      <c r="N182" s="8"/>
      <c r="O182" s="8">
        <v>0</v>
      </c>
      <c r="P182" s="8"/>
      <c r="Q182" s="8">
        <v>-3679676088</v>
      </c>
      <c r="R182" s="8"/>
      <c r="S182" s="8">
        <f t="shared" si="10"/>
        <v>-3679676088</v>
      </c>
      <c r="U182" s="21">
        <f t="shared" si="11"/>
        <v>-7.2483835089993151E-4</v>
      </c>
    </row>
    <row r="183" spans="1:21" x14ac:dyDescent="0.55000000000000004">
      <c r="A183" s="1" t="s">
        <v>294</v>
      </c>
      <c r="C183" s="8">
        <v>0</v>
      </c>
      <c r="D183" s="8"/>
      <c r="E183" s="8">
        <v>0</v>
      </c>
      <c r="F183" s="8"/>
      <c r="G183" s="8">
        <v>0</v>
      </c>
      <c r="H183" s="8"/>
      <c r="I183" s="8">
        <f t="shared" si="8"/>
        <v>0</v>
      </c>
      <c r="K183" s="21">
        <f t="shared" si="9"/>
        <v>0</v>
      </c>
      <c r="M183" s="8">
        <v>0</v>
      </c>
      <c r="N183" s="8"/>
      <c r="O183" s="8">
        <v>0</v>
      </c>
      <c r="P183" s="8"/>
      <c r="Q183" s="8">
        <v>6991803309</v>
      </c>
      <c r="R183" s="8"/>
      <c r="S183" s="8">
        <f t="shared" si="10"/>
        <v>6991803309</v>
      </c>
      <c r="U183" s="21">
        <f t="shared" si="11"/>
        <v>1.3772753522625397E-3</v>
      </c>
    </row>
    <row r="184" spans="1:21" x14ac:dyDescent="0.55000000000000004">
      <c r="A184" s="1" t="s">
        <v>295</v>
      </c>
      <c r="C184" s="8">
        <v>0</v>
      </c>
      <c r="D184" s="8"/>
      <c r="E184" s="8">
        <v>0</v>
      </c>
      <c r="F184" s="8"/>
      <c r="G184" s="8">
        <v>0</v>
      </c>
      <c r="H184" s="8"/>
      <c r="I184" s="8">
        <f t="shared" si="8"/>
        <v>0</v>
      </c>
      <c r="K184" s="21">
        <f t="shared" si="9"/>
        <v>0</v>
      </c>
      <c r="M184" s="8">
        <v>0</v>
      </c>
      <c r="N184" s="8"/>
      <c r="O184" s="8">
        <v>0</v>
      </c>
      <c r="P184" s="8"/>
      <c r="Q184" s="8">
        <v>-39670</v>
      </c>
      <c r="R184" s="8"/>
      <c r="S184" s="8">
        <f t="shared" si="10"/>
        <v>-39670</v>
      </c>
      <c r="U184" s="21">
        <f t="shared" si="11"/>
        <v>-7.8143664530616369E-9</v>
      </c>
    </row>
    <row r="185" spans="1:21" x14ac:dyDescent="0.55000000000000004">
      <c r="A185" s="1" t="s">
        <v>296</v>
      </c>
      <c r="C185" s="8">
        <v>0</v>
      </c>
      <c r="D185" s="8"/>
      <c r="E185" s="8">
        <v>0</v>
      </c>
      <c r="F185" s="8"/>
      <c r="G185" s="8">
        <v>0</v>
      </c>
      <c r="H185" s="8"/>
      <c r="I185" s="8">
        <f t="shared" si="8"/>
        <v>0</v>
      </c>
      <c r="K185" s="21">
        <f t="shared" si="9"/>
        <v>0</v>
      </c>
      <c r="M185" s="8">
        <v>0</v>
      </c>
      <c r="N185" s="8"/>
      <c r="O185" s="8">
        <v>0</v>
      </c>
      <c r="P185" s="8"/>
      <c r="Q185" s="8">
        <v>177020109</v>
      </c>
      <c r="R185" s="8"/>
      <c r="S185" s="8">
        <f t="shared" si="10"/>
        <v>177020109</v>
      </c>
      <c r="U185" s="21">
        <f t="shared" si="11"/>
        <v>3.4870179008997089E-5</v>
      </c>
    </row>
    <row r="186" spans="1:21" x14ac:dyDescent="0.55000000000000004">
      <c r="A186" s="1" t="s">
        <v>297</v>
      </c>
      <c r="C186" s="8">
        <v>0</v>
      </c>
      <c r="D186" s="8"/>
      <c r="E186" s="8">
        <v>0</v>
      </c>
      <c r="F186" s="8"/>
      <c r="G186" s="8">
        <v>0</v>
      </c>
      <c r="H186" s="8"/>
      <c r="I186" s="8">
        <f t="shared" si="8"/>
        <v>0</v>
      </c>
      <c r="K186" s="21">
        <f t="shared" si="9"/>
        <v>0</v>
      </c>
      <c r="M186" s="8">
        <v>0</v>
      </c>
      <c r="N186" s="8"/>
      <c r="O186" s="8">
        <v>0</v>
      </c>
      <c r="P186" s="8"/>
      <c r="Q186" s="8">
        <v>9532679850</v>
      </c>
      <c r="R186" s="8"/>
      <c r="S186" s="8">
        <f t="shared" si="10"/>
        <v>9532679850</v>
      </c>
      <c r="U186" s="21">
        <f t="shared" si="11"/>
        <v>1.8777880924531545E-3</v>
      </c>
    </row>
    <row r="187" spans="1:21" x14ac:dyDescent="0.55000000000000004">
      <c r="A187" s="1" t="s">
        <v>298</v>
      </c>
      <c r="C187" s="8">
        <v>0</v>
      </c>
      <c r="D187" s="8"/>
      <c r="E187" s="8">
        <v>0</v>
      </c>
      <c r="F187" s="8"/>
      <c r="G187" s="8">
        <v>0</v>
      </c>
      <c r="H187" s="8"/>
      <c r="I187" s="8">
        <f t="shared" si="8"/>
        <v>0</v>
      </c>
      <c r="K187" s="21">
        <f t="shared" si="9"/>
        <v>0</v>
      </c>
      <c r="M187" s="8">
        <v>0</v>
      </c>
      <c r="N187" s="8"/>
      <c r="O187" s="8">
        <v>0</v>
      </c>
      <c r="P187" s="8"/>
      <c r="Q187" s="8">
        <v>2249862971</v>
      </c>
      <c r="R187" s="8"/>
      <c r="S187" s="8">
        <f t="shared" si="10"/>
        <v>2249862971</v>
      </c>
      <c r="U187" s="21">
        <f t="shared" si="11"/>
        <v>4.431876411537179E-4</v>
      </c>
    </row>
    <row r="188" spans="1:21" x14ac:dyDescent="0.55000000000000004">
      <c r="A188" s="1" t="s">
        <v>299</v>
      </c>
      <c r="C188" s="8">
        <v>0</v>
      </c>
      <c r="D188" s="8"/>
      <c r="E188" s="8">
        <v>0</v>
      </c>
      <c r="F188" s="8"/>
      <c r="G188" s="8">
        <v>0</v>
      </c>
      <c r="H188" s="8"/>
      <c r="I188" s="8">
        <f t="shared" si="8"/>
        <v>0</v>
      </c>
      <c r="K188" s="21">
        <f t="shared" si="9"/>
        <v>0</v>
      </c>
      <c r="M188" s="8">
        <v>0</v>
      </c>
      <c r="N188" s="8"/>
      <c r="O188" s="8">
        <v>0</v>
      </c>
      <c r="P188" s="8"/>
      <c r="Q188" s="8">
        <v>358974483</v>
      </c>
      <c r="R188" s="8"/>
      <c r="S188" s="8">
        <f t="shared" si="10"/>
        <v>358974483</v>
      </c>
      <c r="U188" s="21">
        <f t="shared" si="11"/>
        <v>7.0712330664490672E-5</v>
      </c>
    </row>
    <row r="189" spans="1:21" x14ac:dyDescent="0.55000000000000004">
      <c r="A189" s="1" t="s">
        <v>300</v>
      </c>
      <c r="C189" s="8">
        <v>0</v>
      </c>
      <c r="D189" s="8"/>
      <c r="E189" s="8">
        <v>0</v>
      </c>
      <c r="F189" s="8"/>
      <c r="G189" s="8">
        <v>0</v>
      </c>
      <c r="H189" s="8"/>
      <c r="I189" s="8">
        <f t="shared" si="8"/>
        <v>0</v>
      </c>
      <c r="K189" s="21">
        <f t="shared" si="9"/>
        <v>0</v>
      </c>
      <c r="M189" s="8">
        <v>0</v>
      </c>
      <c r="N189" s="8"/>
      <c r="O189" s="8">
        <v>0</v>
      </c>
      <c r="P189" s="8"/>
      <c r="Q189" s="8">
        <v>6952149426</v>
      </c>
      <c r="R189" s="8"/>
      <c r="S189" s="8">
        <f t="shared" si="10"/>
        <v>6952149426</v>
      </c>
      <c r="U189" s="21">
        <f t="shared" si="11"/>
        <v>1.3694641606051454E-3</v>
      </c>
    </row>
    <row r="190" spans="1:21" x14ac:dyDescent="0.55000000000000004">
      <c r="A190" s="1" t="s">
        <v>301</v>
      </c>
      <c r="C190" s="8">
        <v>0</v>
      </c>
      <c r="D190" s="8"/>
      <c r="E190" s="8">
        <v>0</v>
      </c>
      <c r="F190" s="8"/>
      <c r="G190" s="8">
        <v>0</v>
      </c>
      <c r="H190" s="8"/>
      <c r="I190" s="8">
        <f t="shared" si="8"/>
        <v>0</v>
      </c>
      <c r="K190" s="21">
        <f t="shared" si="9"/>
        <v>0</v>
      </c>
      <c r="M190" s="8">
        <v>0</v>
      </c>
      <c r="N190" s="8"/>
      <c r="O190" s="8">
        <v>0</v>
      </c>
      <c r="P190" s="8"/>
      <c r="Q190" s="8">
        <v>-251843056</v>
      </c>
      <c r="R190" s="8"/>
      <c r="S190" s="8">
        <f t="shared" si="10"/>
        <v>-251843056</v>
      </c>
      <c r="U190" s="21">
        <f t="shared" si="11"/>
        <v>-4.9609123474739689E-5</v>
      </c>
    </row>
    <row r="191" spans="1:21" x14ac:dyDescent="0.55000000000000004">
      <c r="A191" s="1" t="s">
        <v>302</v>
      </c>
      <c r="C191" s="8">
        <v>0</v>
      </c>
      <c r="D191" s="8"/>
      <c r="E191" s="8">
        <v>0</v>
      </c>
      <c r="F191" s="8"/>
      <c r="G191" s="8">
        <v>12346839574</v>
      </c>
      <c r="H191" s="8"/>
      <c r="I191" s="8">
        <f t="shared" si="8"/>
        <v>12346839574</v>
      </c>
      <c r="K191" s="21">
        <f t="shared" si="9"/>
        <v>-3.2228552194310825E-2</v>
      </c>
      <c r="M191" s="8">
        <v>0</v>
      </c>
      <c r="N191" s="8"/>
      <c r="O191" s="8">
        <v>0</v>
      </c>
      <c r="P191" s="8"/>
      <c r="Q191" s="8">
        <v>12343134852</v>
      </c>
      <c r="R191" s="8"/>
      <c r="S191" s="8">
        <f t="shared" si="10"/>
        <v>12343134852</v>
      </c>
      <c r="U191" s="21">
        <f t="shared" si="11"/>
        <v>2.4314035521322088E-3</v>
      </c>
    </row>
    <row r="192" spans="1:21" x14ac:dyDescent="0.55000000000000004">
      <c r="A192" s="1" t="s">
        <v>303</v>
      </c>
      <c r="C192" s="8">
        <v>0</v>
      </c>
      <c r="D192" s="8"/>
      <c r="E192" s="8">
        <v>0</v>
      </c>
      <c r="F192" s="8"/>
      <c r="G192" s="8">
        <v>-4613212910</v>
      </c>
      <c r="H192" s="8"/>
      <c r="I192" s="8">
        <f t="shared" si="8"/>
        <v>-4613212910</v>
      </c>
      <c r="K192" s="21">
        <f t="shared" si="9"/>
        <v>1.2041719029579701E-2</v>
      </c>
      <c r="M192" s="8">
        <v>0</v>
      </c>
      <c r="N192" s="8"/>
      <c r="O192" s="8">
        <v>0</v>
      </c>
      <c r="P192" s="8"/>
      <c r="Q192" s="8">
        <v>-4613344823</v>
      </c>
      <c r="R192" s="8"/>
      <c r="S192" s="8">
        <f t="shared" si="10"/>
        <v>-4613344823</v>
      </c>
      <c r="U192" s="21">
        <f t="shared" si="11"/>
        <v>-9.0875641596311512E-4</v>
      </c>
    </row>
    <row r="193" spans="1:21" x14ac:dyDescent="0.55000000000000004">
      <c r="A193" s="1" t="s">
        <v>304</v>
      </c>
      <c r="C193" s="8">
        <v>0</v>
      </c>
      <c r="D193" s="8"/>
      <c r="E193" s="8">
        <v>0</v>
      </c>
      <c r="F193" s="8"/>
      <c r="G193" s="8">
        <v>32795008</v>
      </c>
      <c r="H193" s="8"/>
      <c r="I193" s="8">
        <f t="shared" si="8"/>
        <v>32795008</v>
      </c>
      <c r="K193" s="21">
        <f t="shared" si="9"/>
        <v>-8.560373856857575E-5</v>
      </c>
      <c r="M193" s="8">
        <v>0</v>
      </c>
      <c r="N193" s="8"/>
      <c r="O193" s="8">
        <v>0</v>
      </c>
      <c r="P193" s="8"/>
      <c r="Q193" s="8">
        <v>32634221</v>
      </c>
      <c r="R193" s="8"/>
      <c r="S193" s="8">
        <f t="shared" si="10"/>
        <v>32634221</v>
      </c>
      <c r="U193" s="21">
        <f t="shared" si="11"/>
        <v>6.4284285808973934E-6</v>
      </c>
    </row>
    <row r="194" spans="1:21" x14ac:dyDescent="0.55000000000000004">
      <c r="A194" s="1" t="s">
        <v>305</v>
      </c>
      <c r="C194" s="8">
        <v>0</v>
      </c>
      <c r="D194" s="8"/>
      <c r="E194" s="8">
        <v>0</v>
      </c>
      <c r="F194" s="8"/>
      <c r="G194" s="8">
        <v>1325064354</v>
      </c>
      <c r="H194" s="8"/>
      <c r="I194" s="8">
        <f t="shared" si="8"/>
        <v>1325064354</v>
      </c>
      <c r="K194" s="21">
        <f t="shared" si="9"/>
        <v>-3.4587722175995414E-3</v>
      </c>
      <c r="M194" s="8">
        <v>0</v>
      </c>
      <c r="N194" s="8"/>
      <c r="O194" s="8">
        <v>0</v>
      </c>
      <c r="P194" s="8"/>
      <c r="Q194" s="8">
        <v>1321253835</v>
      </c>
      <c r="R194" s="8"/>
      <c r="S194" s="8">
        <f t="shared" si="10"/>
        <v>1321253835</v>
      </c>
      <c r="U194" s="21">
        <f t="shared" si="11"/>
        <v>2.6026623756498704E-4</v>
      </c>
    </row>
    <row r="195" spans="1:21" x14ac:dyDescent="0.55000000000000004">
      <c r="A195" s="1" t="s">
        <v>306</v>
      </c>
      <c r="C195" s="8">
        <v>0</v>
      </c>
      <c r="D195" s="8"/>
      <c r="E195" s="8">
        <v>0</v>
      </c>
      <c r="F195" s="8"/>
      <c r="G195" s="8">
        <v>-338796626</v>
      </c>
      <c r="H195" s="8"/>
      <c r="I195" s="8">
        <f t="shared" si="8"/>
        <v>-338796626</v>
      </c>
      <c r="K195" s="21">
        <f t="shared" si="9"/>
        <v>8.8434977055104028E-4</v>
      </c>
      <c r="M195" s="8">
        <v>0</v>
      </c>
      <c r="N195" s="8"/>
      <c r="O195" s="8">
        <v>0</v>
      </c>
      <c r="P195" s="8"/>
      <c r="Q195" s="8">
        <v>-339046230</v>
      </c>
      <c r="R195" s="8"/>
      <c r="S195" s="8">
        <f t="shared" si="10"/>
        <v>-339046230</v>
      </c>
      <c r="U195" s="21">
        <f t="shared" si="11"/>
        <v>-6.6786778062743134E-5</v>
      </c>
    </row>
    <row r="196" spans="1:21" x14ac:dyDescent="0.55000000000000004">
      <c r="A196" s="1" t="s">
        <v>307</v>
      </c>
      <c r="C196" s="8">
        <v>0</v>
      </c>
      <c r="D196" s="8"/>
      <c r="E196" s="8">
        <v>0</v>
      </c>
      <c r="F196" s="8"/>
      <c r="G196" s="8">
        <v>0</v>
      </c>
      <c r="H196" s="8"/>
      <c r="I196" s="8">
        <f t="shared" si="8"/>
        <v>0</v>
      </c>
      <c r="K196" s="21">
        <f t="shared" si="9"/>
        <v>0</v>
      </c>
      <c r="M196" s="8">
        <v>0</v>
      </c>
      <c r="N196" s="8"/>
      <c r="O196" s="8">
        <v>0</v>
      </c>
      <c r="P196" s="8"/>
      <c r="Q196" s="8">
        <v>-206607814</v>
      </c>
      <c r="R196" s="8"/>
      <c r="S196" s="8">
        <f t="shared" si="10"/>
        <v>-206607814</v>
      </c>
      <c r="U196" s="21">
        <f t="shared" si="11"/>
        <v>-4.0698491824098777E-5</v>
      </c>
    </row>
    <row r="197" spans="1:21" x14ac:dyDescent="0.55000000000000004">
      <c r="A197" s="1" t="s">
        <v>308</v>
      </c>
      <c r="C197" s="8">
        <v>0</v>
      </c>
      <c r="D197" s="8"/>
      <c r="E197" s="8">
        <v>0</v>
      </c>
      <c r="F197" s="8"/>
      <c r="G197" s="8">
        <v>0</v>
      </c>
      <c r="H197" s="8"/>
      <c r="I197" s="8">
        <f t="shared" si="8"/>
        <v>0</v>
      </c>
      <c r="K197" s="21">
        <f t="shared" si="9"/>
        <v>0</v>
      </c>
      <c r="M197" s="8">
        <v>0</v>
      </c>
      <c r="N197" s="8"/>
      <c r="O197" s="8">
        <v>0</v>
      </c>
      <c r="P197" s="8"/>
      <c r="Q197" s="8">
        <v>1317004</v>
      </c>
      <c r="R197" s="8"/>
      <c r="S197" s="8">
        <f t="shared" si="10"/>
        <v>1317004</v>
      </c>
      <c r="U197" s="21">
        <f t="shared" si="11"/>
        <v>2.5942908687038036E-7</v>
      </c>
    </row>
    <row r="198" spans="1:21" x14ac:dyDescent="0.55000000000000004">
      <c r="A198" s="1" t="s">
        <v>309</v>
      </c>
      <c r="C198" s="8">
        <v>0</v>
      </c>
      <c r="D198" s="8"/>
      <c r="E198" s="8">
        <v>0</v>
      </c>
      <c r="F198" s="8"/>
      <c r="G198" s="8">
        <v>0</v>
      </c>
      <c r="H198" s="8"/>
      <c r="I198" s="8">
        <f t="shared" si="8"/>
        <v>0</v>
      </c>
      <c r="K198" s="21">
        <f t="shared" si="9"/>
        <v>0</v>
      </c>
      <c r="M198" s="8">
        <v>0</v>
      </c>
      <c r="N198" s="8"/>
      <c r="O198" s="8">
        <v>0</v>
      </c>
      <c r="P198" s="8"/>
      <c r="Q198" s="8">
        <v>2718573</v>
      </c>
      <c r="R198" s="8"/>
      <c r="S198" s="8">
        <f t="shared" si="10"/>
        <v>2718573</v>
      </c>
      <c r="U198" s="21">
        <f t="shared" si="11"/>
        <v>5.3551614951850606E-7</v>
      </c>
    </row>
    <row r="199" spans="1:21" x14ac:dyDescent="0.55000000000000004">
      <c r="A199" s="1" t="s">
        <v>310</v>
      </c>
      <c r="C199" s="8">
        <v>0</v>
      </c>
      <c r="D199" s="8"/>
      <c r="E199" s="8">
        <v>0</v>
      </c>
      <c r="F199" s="8"/>
      <c r="G199" s="8">
        <v>0</v>
      </c>
      <c r="H199" s="8"/>
      <c r="I199" s="8">
        <f t="shared" si="8"/>
        <v>0</v>
      </c>
      <c r="K199" s="21">
        <f t="shared" si="9"/>
        <v>0</v>
      </c>
      <c r="M199" s="8">
        <v>0</v>
      </c>
      <c r="N199" s="8"/>
      <c r="O199" s="8">
        <v>0</v>
      </c>
      <c r="P199" s="8"/>
      <c r="Q199" s="8">
        <v>5957807</v>
      </c>
      <c r="R199" s="8"/>
      <c r="S199" s="8">
        <f t="shared" si="10"/>
        <v>5957807</v>
      </c>
      <c r="U199" s="21">
        <f t="shared" si="11"/>
        <v>1.1735943321052634E-6</v>
      </c>
    </row>
    <row r="200" spans="1:21" x14ac:dyDescent="0.55000000000000004">
      <c r="A200" s="1" t="s">
        <v>311</v>
      </c>
      <c r="C200" s="8">
        <v>0</v>
      </c>
      <c r="D200" s="8"/>
      <c r="E200" s="8">
        <v>0</v>
      </c>
      <c r="F200" s="8"/>
      <c r="G200" s="8">
        <v>0</v>
      </c>
      <c r="H200" s="8"/>
      <c r="I200" s="8">
        <f t="shared" si="8"/>
        <v>0</v>
      </c>
      <c r="K200" s="21">
        <f t="shared" si="9"/>
        <v>0</v>
      </c>
      <c r="M200" s="8">
        <v>0</v>
      </c>
      <c r="N200" s="8"/>
      <c r="O200" s="8">
        <v>0</v>
      </c>
      <c r="P200" s="8"/>
      <c r="Q200" s="8">
        <v>242784256</v>
      </c>
      <c r="R200" s="8"/>
      <c r="S200" s="8">
        <f t="shared" si="10"/>
        <v>242784256</v>
      </c>
      <c r="U200" s="21">
        <f t="shared" si="11"/>
        <v>4.7824682264127262E-5</v>
      </c>
    </row>
    <row r="201" spans="1:21" x14ac:dyDescent="0.55000000000000004">
      <c r="A201" s="1" t="s">
        <v>312</v>
      </c>
      <c r="C201" s="8">
        <v>0</v>
      </c>
      <c r="D201" s="8"/>
      <c r="E201" s="8">
        <v>0</v>
      </c>
      <c r="F201" s="8"/>
      <c r="G201" s="8">
        <v>0</v>
      </c>
      <c r="H201" s="8"/>
      <c r="I201" s="8">
        <f t="shared" ref="I201:I249" si="12">C201+E201+G201</f>
        <v>0</v>
      </c>
      <c r="K201" s="21">
        <f t="shared" ref="K201:K249" si="13">I201/$I$250</f>
        <v>0</v>
      </c>
      <c r="M201" s="8">
        <v>0</v>
      </c>
      <c r="N201" s="8"/>
      <c r="O201" s="8">
        <v>0</v>
      </c>
      <c r="P201" s="8"/>
      <c r="Q201" s="8">
        <v>199030100</v>
      </c>
      <c r="R201" s="8"/>
      <c r="S201" s="8">
        <f t="shared" ref="S201:S249" si="14">M201+O201+Q201</f>
        <v>199030100</v>
      </c>
      <c r="U201" s="21">
        <f t="shared" ref="U201:U249" si="15">S201/$S$250</f>
        <v>3.920580127525846E-5</v>
      </c>
    </row>
    <row r="202" spans="1:21" x14ac:dyDescent="0.55000000000000004">
      <c r="A202" s="1" t="s">
        <v>313</v>
      </c>
      <c r="C202" s="8">
        <v>0</v>
      </c>
      <c r="D202" s="8"/>
      <c r="E202" s="8">
        <v>0</v>
      </c>
      <c r="F202" s="8"/>
      <c r="G202" s="8">
        <v>0</v>
      </c>
      <c r="H202" s="8"/>
      <c r="I202" s="8">
        <f t="shared" si="12"/>
        <v>0</v>
      </c>
      <c r="K202" s="21">
        <f t="shared" si="13"/>
        <v>0</v>
      </c>
      <c r="M202" s="8">
        <v>0</v>
      </c>
      <c r="N202" s="8"/>
      <c r="O202" s="8">
        <v>0</v>
      </c>
      <c r="P202" s="8"/>
      <c r="Q202" s="8">
        <v>1949753436</v>
      </c>
      <c r="R202" s="8"/>
      <c r="S202" s="8">
        <f t="shared" si="14"/>
        <v>1949753436</v>
      </c>
      <c r="U202" s="21">
        <f t="shared" si="15"/>
        <v>3.8407077998538089E-4</v>
      </c>
    </row>
    <row r="203" spans="1:21" x14ac:dyDescent="0.55000000000000004">
      <c r="A203" s="1" t="s">
        <v>314</v>
      </c>
      <c r="C203" s="8">
        <v>0</v>
      </c>
      <c r="D203" s="8"/>
      <c r="E203" s="8">
        <v>0</v>
      </c>
      <c r="F203" s="8"/>
      <c r="G203" s="8">
        <v>0</v>
      </c>
      <c r="H203" s="8"/>
      <c r="I203" s="8">
        <f t="shared" si="12"/>
        <v>0</v>
      </c>
      <c r="K203" s="21">
        <f t="shared" si="13"/>
        <v>0</v>
      </c>
      <c r="M203" s="8">
        <v>0</v>
      </c>
      <c r="N203" s="8"/>
      <c r="O203" s="8">
        <v>0</v>
      </c>
      <c r="P203" s="8"/>
      <c r="Q203" s="8">
        <v>117451102</v>
      </c>
      <c r="R203" s="8"/>
      <c r="S203" s="8">
        <f t="shared" si="14"/>
        <v>117451102</v>
      </c>
      <c r="U203" s="21">
        <f t="shared" si="15"/>
        <v>2.313602095648905E-5</v>
      </c>
    </row>
    <row r="204" spans="1:21" x14ac:dyDescent="0.55000000000000004">
      <c r="A204" s="1" t="s">
        <v>315</v>
      </c>
      <c r="C204" s="8">
        <v>0</v>
      </c>
      <c r="D204" s="8"/>
      <c r="E204" s="8">
        <v>0</v>
      </c>
      <c r="F204" s="8"/>
      <c r="G204" s="8">
        <v>831240009.75</v>
      </c>
      <c r="H204" s="8"/>
      <c r="I204" s="8">
        <f t="shared" si="12"/>
        <v>831240009.75</v>
      </c>
      <c r="K204" s="21">
        <f t="shared" si="13"/>
        <v>-2.1697586560240922E-3</v>
      </c>
      <c r="M204" s="8">
        <v>0</v>
      </c>
      <c r="N204" s="8"/>
      <c r="O204" s="8">
        <v>0</v>
      </c>
      <c r="P204" s="8"/>
      <c r="Q204" s="8">
        <v>836428002</v>
      </c>
      <c r="R204" s="8"/>
      <c r="S204" s="8">
        <f t="shared" si="14"/>
        <v>836428002</v>
      </c>
      <c r="U204" s="21">
        <f t="shared" si="15"/>
        <v>1.6476316912604418E-4</v>
      </c>
    </row>
    <row r="205" spans="1:21" x14ac:dyDescent="0.55000000000000004">
      <c r="A205" s="1" t="s">
        <v>316</v>
      </c>
      <c r="C205" s="8">
        <v>0</v>
      </c>
      <c r="D205" s="8"/>
      <c r="E205" s="8">
        <v>0</v>
      </c>
      <c r="F205" s="8"/>
      <c r="G205" s="8">
        <v>0</v>
      </c>
      <c r="H205" s="8"/>
      <c r="I205" s="8">
        <f t="shared" si="12"/>
        <v>0</v>
      </c>
      <c r="K205" s="21">
        <f t="shared" si="13"/>
        <v>0</v>
      </c>
      <c r="M205" s="8">
        <v>0</v>
      </c>
      <c r="N205" s="8"/>
      <c r="O205" s="8">
        <v>0</v>
      </c>
      <c r="P205" s="8"/>
      <c r="Q205" s="8">
        <v>871653825</v>
      </c>
      <c r="R205" s="8"/>
      <c r="S205" s="8">
        <f t="shared" si="14"/>
        <v>871653825</v>
      </c>
      <c r="U205" s="21">
        <f t="shared" si="15"/>
        <v>1.7170210256523466E-4</v>
      </c>
    </row>
    <row r="206" spans="1:21" x14ac:dyDescent="0.55000000000000004">
      <c r="A206" s="1" t="s">
        <v>317</v>
      </c>
      <c r="C206" s="8">
        <v>0</v>
      </c>
      <c r="D206" s="8"/>
      <c r="E206" s="8">
        <v>0</v>
      </c>
      <c r="F206" s="8"/>
      <c r="G206" s="8">
        <v>0</v>
      </c>
      <c r="H206" s="8"/>
      <c r="I206" s="8">
        <f t="shared" si="12"/>
        <v>0</v>
      </c>
      <c r="K206" s="21">
        <f t="shared" si="13"/>
        <v>0</v>
      </c>
      <c r="M206" s="8">
        <v>0</v>
      </c>
      <c r="N206" s="8"/>
      <c r="O206" s="8">
        <v>0</v>
      </c>
      <c r="P206" s="8"/>
      <c r="Q206" s="8">
        <v>71231409</v>
      </c>
      <c r="R206" s="8"/>
      <c r="S206" s="8">
        <f t="shared" si="14"/>
        <v>71231409</v>
      </c>
      <c r="U206" s="21">
        <f t="shared" si="15"/>
        <v>1.4031467932793365E-5</v>
      </c>
    </row>
    <row r="207" spans="1:21" x14ac:dyDescent="0.55000000000000004">
      <c r="A207" s="1" t="s">
        <v>318</v>
      </c>
      <c r="C207" s="8">
        <v>0</v>
      </c>
      <c r="D207" s="8"/>
      <c r="E207" s="8">
        <v>0</v>
      </c>
      <c r="F207" s="8"/>
      <c r="G207" s="8">
        <v>0</v>
      </c>
      <c r="H207" s="8"/>
      <c r="I207" s="8">
        <f t="shared" si="12"/>
        <v>0</v>
      </c>
      <c r="K207" s="21">
        <f t="shared" si="13"/>
        <v>0</v>
      </c>
      <c r="M207" s="8">
        <v>0</v>
      </c>
      <c r="N207" s="8"/>
      <c r="O207" s="8">
        <v>0</v>
      </c>
      <c r="P207" s="8"/>
      <c r="Q207" s="8">
        <v>134914950</v>
      </c>
      <c r="R207" s="8"/>
      <c r="S207" s="8">
        <f t="shared" si="14"/>
        <v>134914950</v>
      </c>
      <c r="U207" s="21">
        <f t="shared" si="15"/>
        <v>2.6576124509616539E-5</v>
      </c>
    </row>
    <row r="208" spans="1:21" x14ac:dyDescent="0.55000000000000004">
      <c r="A208" s="1" t="s">
        <v>319</v>
      </c>
      <c r="C208" s="8">
        <v>0</v>
      </c>
      <c r="D208" s="8"/>
      <c r="E208" s="8">
        <v>0</v>
      </c>
      <c r="F208" s="8"/>
      <c r="G208" s="8">
        <v>0</v>
      </c>
      <c r="H208" s="8"/>
      <c r="I208" s="8">
        <f t="shared" si="12"/>
        <v>0</v>
      </c>
      <c r="K208" s="21">
        <f t="shared" si="13"/>
        <v>0</v>
      </c>
      <c r="M208" s="8">
        <v>0</v>
      </c>
      <c r="N208" s="8"/>
      <c r="O208" s="8">
        <v>0</v>
      </c>
      <c r="P208" s="8"/>
      <c r="Q208" s="8">
        <v>690533591</v>
      </c>
      <c r="R208" s="8"/>
      <c r="S208" s="8">
        <f t="shared" si="14"/>
        <v>690533591</v>
      </c>
      <c r="U208" s="21">
        <f t="shared" si="15"/>
        <v>1.3602426337843673E-4</v>
      </c>
    </row>
    <row r="209" spans="1:21" x14ac:dyDescent="0.55000000000000004">
      <c r="A209" s="1" t="s">
        <v>320</v>
      </c>
      <c r="C209" s="8">
        <v>0</v>
      </c>
      <c r="D209" s="8"/>
      <c r="E209" s="8">
        <v>0</v>
      </c>
      <c r="F209" s="8"/>
      <c r="G209" s="8">
        <v>67974751.75</v>
      </c>
      <c r="H209" s="8"/>
      <c r="I209" s="8">
        <f t="shared" si="12"/>
        <v>67974751.75</v>
      </c>
      <c r="K209" s="21">
        <f t="shared" si="13"/>
        <v>-1.77432274999623E-4</v>
      </c>
      <c r="M209" s="8">
        <v>0</v>
      </c>
      <c r="N209" s="8"/>
      <c r="O209" s="8">
        <v>0</v>
      </c>
      <c r="P209" s="8"/>
      <c r="Q209" s="8">
        <v>73156716</v>
      </c>
      <c r="R209" s="8"/>
      <c r="S209" s="8">
        <f t="shared" si="14"/>
        <v>73156716</v>
      </c>
      <c r="U209" s="21">
        <f t="shared" si="15"/>
        <v>1.4410723149144379E-5</v>
      </c>
    </row>
    <row r="210" spans="1:21" x14ac:dyDescent="0.55000000000000004">
      <c r="A210" s="1" t="s">
        <v>321</v>
      </c>
      <c r="C210" s="8">
        <v>0</v>
      </c>
      <c r="D210" s="8"/>
      <c r="E210" s="8">
        <v>0</v>
      </c>
      <c r="F210" s="8"/>
      <c r="G210" s="8">
        <v>0</v>
      </c>
      <c r="H210" s="8"/>
      <c r="I210" s="8">
        <f t="shared" si="12"/>
        <v>0</v>
      </c>
      <c r="K210" s="21">
        <f t="shared" si="13"/>
        <v>0</v>
      </c>
      <c r="M210" s="8">
        <v>0</v>
      </c>
      <c r="N210" s="8"/>
      <c r="O210" s="8">
        <v>0</v>
      </c>
      <c r="P210" s="8"/>
      <c r="Q210" s="8">
        <v>56531563</v>
      </c>
      <c r="R210" s="8"/>
      <c r="S210" s="8">
        <f t="shared" si="14"/>
        <v>56531563</v>
      </c>
      <c r="U210" s="21">
        <f t="shared" si="15"/>
        <v>1.1135829328115465E-5</v>
      </c>
    </row>
    <row r="211" spans="1:21" x14ac:dyDescent="0.55000000000000004">
      <c r="A211" s="1" t="s">
        <v>322</v>
      </c>
      <c r="C211" s="8">
        <v>0</v>
      </c>
      <c r="D211" s="8"/>
      <c r="E211" s="8">
        <v>0</v>
      </c>
      <c r="F211" s="8"/>
      <c r="G211" s="8">
        <v>318807956.75</v>
      </c>
      <c r="H211" s="8"/>
      <c r="I211" s="8">
        <f t="shared" si="12"/>
        <v>318807956.75</v>
      </c>
      <c r="K211" s="21">
        <f t="shared" si="13"/>
        <v>-8.3217399987244413E-4</v>
      </c>
      <c r="M211" s="8">
        <v>0</v>
      </c>
      <c r="N211" s="8"/>
      <c r="O211" s="8">
        <v>0</v>
      </c>
      <c r="P211" s="8"/>
      <c r="Q211" s="8">
        <v>323573604</v>
      </c>
      <c r="R211" s="8"/>
      <c r="S211" s="8">
        <f t="shared" si="14"/>
        <v>323573604</v>
      </c>
      <c r="U211" s="21">
        <f t="shared" si="15"/>
        <v>6.3738913944891629E-5</v>
      </c>
    </row>
    <row r="212" spans="1:21" x14ac:dyDescent="0.55000000000000004">
      <c r="A212" s="1" t="s">
        <v>323</v>
      </c>
      <c r="C212" s="8">
        <v>0</v>
      </c>
      <c r="D212" s="8"/>
      <c r="E212" s="8">
        <v>0</v>
      </c>
      <c r="F212" s="8"/>
      <c r="G212" s="8">
        <v>0</v>
      </c>
      <c r="H212" s="8"/>
      <c r="I212" s="8">
        <f t="shared" si="12"/>
        <v>0</v>
      </c>
      <c r="K212" s="21">
        <f t="shared" si="13"/>
        <v>0</v>
      </c>
      <c r="M212" s="8">
        <v>0</v>
      </c>
      <c r="N212" s="8"/>
      <c r="O212" s="8">
        <v>0</v>
      </c>
      <c r="P212" s="8"/>
      <c r="Q212" s="8">
        <v>84845655</v>
      </c>
      <c r="R212" s="8"/>
      <c r="S212" s="8">
        <f t="shared" si="14"/>
        <v>84845655</v>
      </c>
      <c r="U212" s="21">
        <f t="shared" si="15"/>
        <v>1.6713260401311859E-5</v>
      </c>
    </row>
    <row r="213" spans="1:21" x14ac:dyDescent="0.55000000000000004">
      <c r="A213" s="1" t="s">
        <v>324</v>
      </c>
      <c r="C213" s="8">
        <v>0</v>
      </c>
      <c r="D213" s="8"/>
      <c r="E213" s="8">
        <v>0</v>
      </c>
      <c r="F213" s="8"/>
      <c r="G213" s="8">
        <v>2660424733.75</v>
      </c>
      <c r="H213" s="8"/>
      <c r="I213" s="8">
        <f t="shared" si="12"/>
        <v>2660424733.75</v>
      </c>
      <c r="K213" s="21">
        <f t="shared" si="13"/>
        <v>-6.9444198150312312E-3</v>
      </c>
      <c r="M213" s="8">
        <v>0</v>
      </c>
      <c r="N213" s="8"/>
      <c r="O213" s="8">
        <v>0</v>
      </c>
      <c r="P213" s="8"/>
      <c r="Q213" s="8">
        <v>2664797988</v>
      </c>
      <c r="R213" s="8"/>
      <c r="S213" s="8">
        <f t="shared" si="14"/>
        <v>2664797988</v>
      </c>
      <c r="U213" s="21">
        <f t="shared" si="15"/>
        <v>5.2492331740895757E-4</v>
      </c>
    </row>
    <row r="214" spans="1:21" x14ac:dyDescent="0.55000000000000004">
      <c r="A214" s="1" t="s">
        <v>325</v>
      </c>
      <c r="C214" s="8">
        <v>0</v>
      </c>
      <c r="D214" s="8"/>
      <c r="E214" s="8">
        <v>0</v>
      </c>
      <c r="F214" s="8"/>
      <c r="G214" s="8">
        <v>0</v>
      </c>
      <c r="H214" s="8"/>
      <c r="I214" s="8">
        <f t="shared" si="12"/>
        <v>0</v>
      </c>
      <c r="K214" s="21">
        <f t="shared" si="13"/>
        <v>0</v>
      </c>
      <c r="M214" s="8">
        <v>0</v>
      </c>
      <c r="N214" s="8"/>
      <c r="O214" s="8">
        <v>0</v>
      </c>
      <c r="P214" s="8"/>
      <c r="Q214" s="8">
        <v>25889519</v>
      </c>
      <c r="R214" s="8"/>
      <c r="S214" s="8">
        <f t="shared" si="14"/>
        <v>25889519</v>
      </c>
      <c r="U214" s="21">
        <f t="shared" si="15"/>
        <v>5.0998283024830318E-6</v>
      </c>
    </row>
    <row r="215" spans="1:21" x14ac:dyDescent="0.55000000000000004">
      <c r="A215" s="1" t="s">
        <v>326</v>
      </c>
      <c r="C215" s="8">
        <v>0</v>
      </c>
      <c r="D215" s="8"/>
      <c r="E215" s="8">
        <v>0</v>
      </c>
      <c r="F215" s="8"/>
      <c r="G215" s="8">
        <v>0</v>
      </c>
      <c r="H215" s="8"/>
      <c r="I215" s="8">
        <f t="shared" si="12"/>
        <v>0</v>
      </c>
      <c r="K215" s="21">
        <f t="shared" si="13"/>
        <v>0</v>
      </c>
      <c r="M215" s="8">
        <v>0</v>
      </c>
      <c r="N215" s="8"/>
      <c r="O215" s="8">
        <v>0</v>
      </c>
      <c r="P215" s="8"/>
      <c r="Q215" s="8">
        <v>146989692</v>
      </c>
      <c r="R215" s="8"/>
      <c r="S215" s="8">
        <f t="shared" si="14"/>
        <v>146989692</v>
      </c>
      <c r="U215" s="21">
        <f t="shared" si="15"/>
        <v>2.8954658888597492E-5</v>
      </c>
    </row>
    <row r="216" spans="1:21" x14ac:dyDescent="0.55000000000000004">
      <c r="A216" s="1" t="s">
        <v>327</v>
      </c>
      <c r="C216" s="8">
        <v>0</v>
      </c>
      <c r="D216" s="8"/>
      <c r="E216" s="8">
        <v>0</v>
      </c>
      <c r="F216" s="8"/>
      <c r="G216" s="8">
        <v>0</v>
      </c>
      <c r="H216" s="8"/>
      <c r="I216" s="8">
        <f t="shared" si="12"/>
        <v>0</v>
      </c>
      <c r="K216" s="21">
        <f t="shared" si="13"/>
        <v>0</v>
      </c>
      <c r="M216" s="8">
        <v>0</v>
      </c>
      <c r="N216" s="8"/>
      <c r="O216" s="8">
        <v>0</v>
      </c>
      <c r="P216" s="8"/>
      <c r="Q216" s="8">
        <v>1240262719</v>
      </c>
      <c r="R216" s="8"/>
      <c r="S216" s="8">
        <f t="shared" si="14"/>
        <v>1240262719</v>
      </c>
      <c r="U216" s="21">
        <f t="shared" si="15"/>
        <v>2.4431226075968267E-4</v>
      </c>
    </row>
    <row r="217" spans="1:21" x14ac:dyDescent="0.55000000000000004">
      <c r="A217" s="1" t="s">
        <v>328</v>
      </c>
      <c r="C217" s="8">
        <v>0</v>
      </c>
      <c r="D217" s="8"/>
      <c r="E217" s="8">
        <v>0</v>
      </c>
      <c r="F217" s="8"/>
      <c r="G217" s="8">
        <v>0</v>
      </c>
      <c r="H217" s="8"/>
      <c r="I217" s="8">
        <f t="shared" si="12"/>
        <v>0</v>
      </c>
      <c r="K217" s="21">
        <f t="shared" si="13"/>
        <v>0</v>
      </c>
      <c r="M217" s="8">
        <v>0</v>
      </c>
      <c r="N217" s="8"/>
      <c r="O217" s="8">
        <v>0</v>
      </c>
      <c r="P217" s="8"/>
      <c r="Q217" s="8">
        <v>201084244</v>
      </c>
      <c r="R217" s="8"/>
      <c r="S217" s="8">
        <f t="shared" si="14"/>
        <v>201084244</v>
      </c>
      <c r="U217" s="21">
        <f t="shared" si="15"/>
        <v>3.9610435355504436E-5</v>
      </c>
    </row>
    <row r="218" spans="1:21" x14ac:dyDescent="0.55000000000000004">
      <c r="A218" s="1" t="s">
        <v>329</v>
      </c>
      <c r="C218" s="8">
        <v>0</v>
      </c>
      <c r="D218" s="8"/>
      <c r="E218" s="8">
        <v>0</v>
      </c>
      <c r="F218" s="8"/>
      <c r="G218" s="8">
        <v>0</v>
      </c>
      <c r="H218" s="8"/>
      <c r="I218" s="8">
        <f t="shared" si="12"/>
        <v>0</v>
      </c>
      <c r="K218" s="21">
        <f t="shared" si="13"/>
        <v>0</v>
      </c>
      <c r="M218" s="8">
        <v>0</v>
      </c>
      <c r="N218" s="8"/>
      <c r="O218" s="8">
        <v>0</v>
      </c>
      <c r="P218" s="8"/>
      <c r="Q218" s="8">
        <v>-28944539</v>
      </c>
      <c r="R218" s="8"/>
      <c r="S218" s="8">
        <f t="shared" si="14"/>
        <v>-28944539</v>
      </c>
      <c r="U218" s="21">
        <f t="shared" si="15"/>
        <v>-5.7016192226098877E-6</v>
      </c>
    </row>
    <row r="219" spans="1:21" x14ac:dyDescent="0.55000000000000004">
      <c r="A219" s="1" t="s">
        <v>330</v>
      </c>
      <c r="C219" s="8">
        <v>0</v>
      </c>
      <c r="D219" s="8"/>
      <c r="E219" s="8">
        <v>0</v>
      </c>
      <c r="F219" s="8"/>
      <c r="G219" s="8">
        <v>0</v>
      </c>
      <c r="H219" s="8"/>
      <c r="I219" s="8">
        <f t="shared" si="12"/>
        <v>0</v>
      </c>
      <c r="K219" s="21">
        <f t="shared" si="13"/>
        <v>0</v>
      </c>
      <c r="M219" s="8">
        <v>0</v>
      </c>
      <c r="N219" s="8"/>
      <c r="O219" s="8">
        <v>0</v>
      </c>
      <c r="P219" s="8"/>
      <c r="Q219" s="8">
        <v>-524807696</v>
      </c>
      <c r="R219" s="8"/>
      <c r="S219" s="8">
        <f t="shared" si="14"/>
        <v>-524807696</v>
      </c>
      <c r="U219" s="21">
        <f t="shared" si="15"/>
        <v>-1.0337886700103277E-4</v>
      </c>
    </row>
    <row r="220" spans="1:21" x14ac:dyDescent="0.55000000000000004">
      <c r="A220" s="1" t="s">
        <v>331</v>
      </c>
      <c r="C220" s="8">
        <v>0</v>
      </c>
      <c r="D220" s="8"/>
      <c r="E220" s="8">
        <v>0</v>
      </c>
      <c r="F220" s="8"/>
      <c r="G220" s="8">
        <v>0</v>
      </c>
      <c r="H220" s="8"/>
      <c r="I220" s="8">
        <f t="shared" si="12"/>
        <v>0</v>
      </c>
      <c r="K220" s="21">
        <f t="shared" si="13"/>
        <v>0</v>
      </c>
      <c r="M220" s="8">
        <v>0</v>
      </c>
      <c r="N220" s="8"/>
      <c r="O220" s="8">
        <v>0</v>
      </c>
      <c r="P220" s="8"/>
      <c r="Q220" s="8">
        <v>3515179877</v>
      </c>
      <c r="R220" s="8"/>
      <c r="S220" s="8">
        <f t="shared" si="14"/>
        <v>3515179877</v>
      </c>
      <c r="U220" s="21">
        <f t="shared" si="15"/>
        <v>6.9243518294192423E-4</v>
      </c>
    </row>
    <row r="221" spans="1:21" x14ac:dyDescent="0.55000000000000004">
      <c r="A221" s="1" t="s">
        <v>332</v>
      </c>
      <c r="C221" s="8">
        <v>0</v>
      </c>
      <c r="D221" s="8"/>
      <c r="E221" s="8">
        <v>0</v>
      </c>
      <c r="F221" s="8"/>
      <c r="G221" s="8">
        <v>0</v>
      </c>
      <c r="H221" s="8"/>
      <c r="I221" s="8">
        <f t="shared" si="12"/>
        <v>0</v>
      </c>
      <c r="K221" s="21">
        <f t="shared" si="13"/>
        <v>0</v>
      </c>
      <c r="M221" s="8">
        <v>0</v>
      </c>
      <c r="N221" s="8"/>
      <c r="O221" s="8">
        <v>0</v>
      </c>
      <c r="P221" s="8"/>
      <c r="Q221" s="8">
        <v>2879829388</v>
      </c>
      <c r="R221" s="8"/>
      <c r="S221" s="8">
        <f t="shared" si="14"/>
        <v>2879829388</v>
      </c>
      <c r="U221" s="21">
        <f t="shared" si="15"/>
        <v>5.6728112327018463E-4</v>
      </c>
    </row>
    <row r="222" spans="1:21" x14ac:dyDescent="0.55000000000000004">
      <c r="A222" s="1" t="s">
        <v>333</v>
      </c>
      <c r="C222" s="8">
        <v>0</v>
      </c>
      <c r="D222" s="8"/>
      <c r="E222" s="8">
        <v>0</v>
      </c>
      <c r="F222" s="8"/>
      <c r="G222" s="8">
        <v>0</v>
      </c>
      <c r="H222" s="8"/>
      <c r="I222" s="8">
        <f t="shared" si="12"/>
        <v>0</v>
      </c>
      <c r="K222" s="21">
        <f t="shared" si="13"/>
        <v>0</v>
      </c>
      <c r="M222" s="8">
        <v>0</v>
      </c>
      <c r="N222" s="8"/>
      <c r="O222" s="8">
        <v>0</v>
      </c>
      <c r="P222" s="8"/>
      <c r="Q222" s="8">
        <v>842009071</v>
      </c>
      <c r="R222" s="8"/>
      <c r="S222" s="8">
        <f t="shared" si="14"/>
        <v>842009071</v>
      </c>
      <c r="U222" s="21">
        <f t="shared" si="15"/>
        <v>1.6586255199384911E-4</v>
      </c>
    </row>
    <row r="223" spans="1:21" x14ac:dyDescent="0.55000000000000004">
      <c r="A223" s="1" t="s">
        <v>334</v>
      </c>
      <c r="C223" s="8">
        <v>0</v>
      </c>
      <c r="D223" s="8"/>
      <c r="E223" s="8">
        <v>0</v>
      </c>
      <c r="F223" s="8"/>
      <c r="G223" s="8">
        <v>0</v>
      </c>
      <c r="H223" s="8"/>
      <c r="I223" s="8">
        <f t="shared" si="12"/>
        <v>0</v>
      </c>
      <c r="K223" s="21">
        <f t="shared" si="13"/>
        <v>0</v>
      </c>
      <c r="M223" s="8">
        <v>0</v>
      </c>
      <c r="N223" s="8"/>
      <c r="O223" s="8">
        <v>0</v>
      </c>
      <c r="P223" s="8"/>
      <c r="Q223" s="8">
        <v>24038564</v>
      </c>
      <c r="R223" s="8"/>
      <c r="S223" s="8">
        <f t="shared" si="14"/>
        <v>24038564</v>
      </c>
      <c r="U223" s="21">
        <f t="shared" si="15"/>
        <v>4.7352192614412697E-6</v>
      </c>
    </row>
    <row r="224" spans="1:21" x14ac:dyDescent="0.55000000000000004">
      <c r="A224" s="1" t="s">
        <v>335</v>
      </c>
      <c r="C224" s="8">
        <v>0</v>
      </c>
      <c r="D224" s="8"/>
      <c r="E224" s="8">
        <v>0</v>
      </c>
      <c r="F224" s="8"/>
      <c r="G224" s="8">
        <v>0</v>
      </c>
      <c r="H224" s="8"/>
      <c r="I224" s="8">
        <f t="shared" si="12"/>
        <v>0</v>
      </c>
      <c r="K224" s="21">
        <f t="shared" si="13"/>
        <v>0</v>
      </c>
      <c r="M224" s="8">
        <v>0</v>
      </c>
      <c r="N224" s="8"/>
      <c r="O224" s="8">
        <v>0</v>
      </c>
      <c r="P224" s="8"/>
      <c r="Q224" s="8">
        <v>731320201</v>
      </c>
      <c r="R224" s="8"/>
      <c r="S224" s="8">
        <f t="shared" si="14"/>
        <v>731320201</v>
      </c>
      <c r="U224" s="21">
        <f t="shared" si="15"/>
        <v>1.4405858445023175E-4</v>
      </c>
    </row>
    <row r="225" spans="1:21" x14ac:dyDescent="0.55000000000000004">
      <c r="A225" s="1" t="s">
        <v>336</v>
      </c>
      <c r="C225" s="8">
        <v>0</v>
      </c>
      <c r="D225" s="8"/>
      <c r="E225" s="8">
        <v>0</v>
      </c>
      <c r="F225" s="8"/>
      <c r="G225" s="8">
        <v>0</v>
      </c>
      <c r="H225" s="8"/>
      <c r="I225" s="8">
        <f t="shared" si="12"/>
        <v>0</v>
      </c>
      <c r="K225" s="21">
        <f t="shared" si="13"/>
        <v>0</v>
      </c>
      <c r="M225" s="8">
        <v>0</v>
      </c>
      <c r="N225" s="8"/>
      <c r="O225" s="8">
        <v>0</v>
      </c>
      <c r="P225" s="8"/>
      <c r="Q225" s="8">
        <v>3856721500</v>
      </c>
      <c r="R225" s="8"/>
      <c r="S225" s="8">
        <f t="shared" si="14"/>
        <v>3856721500</v>
      </c>
      <c r="U225" s="21">
        <f t="shared" si="15"/>
        <v>7.5971351420220715E-4</v>
      </c>
    </row>
    <row r="226" spans="1:21" x14ac:dyDescent="0.55000000000000004">
      <c r="A226" s="1" t="s">
        <v>337</v>
      </c>
      <c r="C226" s="8">
        <v>0</v>
      </c>
      <c r="D226" s="8"/>
      <c r="E226" s="8">
        <v>0</v>
      </c>
      <c r="F226" s="8"/>
      <c r="G226" s="8">
        <v>0</v>
      </c>
      <c r="H226" s="8"/>
      <c r="I226" s="8">
        <f t="shared" si="12"/>
        <v>0</v>
      </c>
      <c r="K226" s="21">
        <f t="shared" si="13"/>
        <v>0</v>
      </c>
      <c r="M226" s="8">
        <v>0</v>
      </c>
      <c r="N226" s="8"/>
      <c r="O226" s="8">
        <v>0</v>
      </c>
      <c r="P226" s="8"/>
      <c r="Q226" s="8">
        <v>1457768183</v>
      </c>
      <c r="R226" s="8"/>
      <c r="S226" s="8">
        <f t="shared" si="14"/>
        <v>1457768183</v>
      </c>
      <c r="U226" s="21">
        <f t="shared" si="15"/>
        <v>2.8715741834070628E-4</v>
      </c>
    </row>
    <row r="227" spans="1:21" x14ac:dyDescent="0.55000000000000004">
      <c r="A227" s="1" t="s">
        <v>338</v>
      </c>
      <c r="C227" s="8">
        <v>0</v>
      </c>
      <c r="D227" s="8"/>
      <c r="E227" s="8">
        <v>0</v>
      </c>
      <c r="F227" s="8"/>
      <c r="G227" s="8">
        <v>0</v>
      </c>
      <c r="H227" s="8"/>
      <c r="I227" s="8">
        <f t="shared" si="12"/>
        <v>0</v>
      </c>
      <c r="K227" s="21">
        <f t="shared" si="13"/>
        <v>0</v>
      </c>
      <c r="M227" s="8">
        <v>0</v>
      </c>
      <c r="N227" s="8"/>
      <c r="O227" s="8">
        <v>0</v>
      </c>
      <c r="P227" s="8"/>
      <c r="Q227" s="8">
        <v>3145735</v>
      </c>
      <c r="R227" s="8"/>
      <c r="S227" s="8">
        <f t="shared" si="14"/>
        <v>3145735</v>
      </c>
      <c r="U227" s="21">
        <f t="shared" si="15"/>
        <v>6.1966034923674944E-7</v>
      </c>
    </row>
    <row r="228" spans="1:21" x14ac:dyDescent="0.55000000000000004">
      <c r="A228" s="1" t="s">
        <v>339</v>
      </c>
      <c r="C228" s="8">
        <v>0</v>
      </c>
      <c r="D228" s="8"/>
      <c r="E228" s="8">
        <v>0</v>
      </c>
      <c r="F228" s="8"/>
      <c r="G228" s="8">
        <v>0</v>
      </c>
      <c r="H228" s="8"/>
      <c r="I228" s="8">
        <f t="shared" si="12"/>
        <v>0</v>
      </c>
      <c r="K228" s="21">
        <f t="shared" si="13"/>
        <v>0</v>
      </c>
      <c r="M228" s="8">
        <v>0</v>
      </c>
      <c r="N228" s="8"/>
      <c r="O228" s="8">
        <v>0</v>
      </c>
      <c r="P228" s="8"/>
      <c r="Q228" s="8">
        <v>231248914</v>
      </c>
      <c r="R228" s="8"/>
      <c r="S228" s="8">
        <f t="shared" si="14"/>
        <v>231248914</v>
      </c>
      <c r="U228" s="21">
        <f t="shared" si="15"/>
        <v>4.5552401206668406E-5</v>
      </c>
    </row>
    <row r="229" spans="1:21" x14ac:dyDescent="0.55000000000000004">
      <c r="A229" s="1" t="s">
        <v>340</v>
      </c>
      <c r="C229" s="8">
        <v>0</v>
      </c>
      <c r="D229" s="8"/>
      <c r="E229" s="8">
        <v>0</v>
      </c>
      <c r="F229" s="8"/>
      <c r="G229" s="8">
        <v>0</v>
      </c>
      <c r="H229" s="8"/>
      <c r="I229" s="8">
        <f t="shared" si="12"/>
        <v>0</v>
      </c>
      <c r="K229" s="21">
        <f t="shared" si="13"/>
        <v>0</v>
      </c>
      <c r="M229" s="8">
        <v>0</v>
      </c>
      <c r="N229" s="8"/>
      <c r="O229" s="8">
        <v>0</v>
      </c>
      <c r="P229" s="8"/>
      <c r="Q229" s="8">
        <v>1017752</v>
      </c>
      <c r="R229" s="8"/>
      <c r="S229" s="8">
        <f t="shared" si="14"/>
        <v>1017752</v>
      </c>
      <c r="U229" s="21">
        <f t="shared" si="15"/>
        <v>2.0048114661800827E-7</v>
      </c>
    </row>
    <row r="230" spans="1:21" x14ac:dyDescent="0.55000000000000004">
      <c r="A230" s="1" t="s">
        <v>341</v>
      </c>
      <c r="C230" s="8">
        <v>0</v>
      </c>
      <c r="D230" s="8"/>
      <c r="E230" s="8">
        <v>0</v>
      </c>
      <c r="F230" s="8"/>
      <c r="G230" s="8">
        <v>0</v>
      </c>
      <c r="H230" s="8"/>
      <c r="I230" s="8">
        <f t="shared" si="12"/>
        <v>0</v>
      </c>
      <c r="K230" s="21">
        <f t="shared" si="13"/>
        <v>0</v>
      </c>
      <c r="M230" s="8">
        <v>0</v>
      </c>
      <c r="N230" s="8"/>
      <c r="O230" s="8">
        <v>0</v>
      </c>
      <c r="P230" s="8"/>
      <c r="Q230" s="8">
        <v>424235775</v>
      </c>
      <c r="R230" s="8"/>
      <c r="S230" s="8">
        <f t="shared" si="14"/>
        <v>424235775</v>
      </c>
      <c r="U230" s="21">
        <f t="shared" si="15"/>
        <v>8.3567779388671665E-5</v>
      </c>
    </row>
    <row r="231" spans="1:21" x14ac:dyDescent="0.55000000000000004">
      <c r="A231" s="1" t="s">
        <v>342</v>
      </c>
      <c r="C231" s="8">
        <v>0</v>
      </c>
      <c r="D231" s="8"/>
      <c r="E231" s="8">
        <v>0</v>
      </c>
      <c r="F231" s="8"/>
      <c r="G231" s="8">
        <v>0</v>
      </c>
      <c r="H231" s="8"/>
      <c r="I231" s="8">
        <f t="shared" si="12"/>
        <v>0</v>
      </c>
      <c r="K231" s="21">
        <f t="shared" si="13"/>
        <v>0</v>
      </c>
      <c r="M231" s="8">
        <v>0</v>
      </c>
      <c r="N231" s="8"/>
      <c r="O231" s="8">
        <v>0</v>
      </c>
      <c r="P231" s="8"/>
      <c r="Q231" s="8">
        <v>25405621</v>
      </c>
      <c r="R231" s="8"/>
      <c r="S231" s="8">
        <f t="shared" si="14"/>
        <v>25405621</v>
      </c>
      <c r="U231" s="21">
        <f t="shared" si="15"/>
        <v>5.0045080025610849E-6</v>
      </c>
    </row>
    <row r="232" spans="1:21" x14ac:dyDescent="0.55000000000000004">
      <c r="A232" s="1" t="s">
        <v>343</v>
      </c>
      <c r="C232" s="8">
        <v>0</v>
      </c>
      <c r="D232" s="8"/>
      <c r="E232" s="8">
        <v>0</v>
      </c>
      <c r="F232" s="8"/>
      <c r="G232" s="8">
        <v>0</v>
      </c>
      <c r="H232" s="8"/>
      <c r="I232" s="8">
        <f t="shared" si="12"/>
        <v>0</v>
      </c>
      <c r="K232" s="21">
        <f t="shared" si="13"/>
        <v>0</v>
      </c>
      <c r="M232" s="8">
        <v>0</v>
      </c>
      <c r="N232" s="8"/>
      <c r="O232" s="8">
        <v>0</v>
      </c>
      <c r="P232" s="8"/>
      <c r="Q232" s="8">
        <v>-4326685670</v>
      </c>
      <c r="R232" s="8"/>
      <c r="S232" s="8">
        <f t="shared" si="14"/>
        <v>-4326685670</v>
      </c>
      <c r="U232" s="21">
        <f t="shared" si="15"/>
        <v>-8.5228906863096831E-4</v>
      </c>
    </row>
    <row r="233" spans="1:21" x14ac:dyDescent="0.55000000000000004">
      <c r="A233" s="1" t="s">
        <v>344</v>
      </c>
      <c r="C233" s="8">
        <v>0</v>
      </c>
      <c r="D233" s="8"/>
      <c r="E233" s="8">
        <v>0</v>
      </c>
      <c r="F233" s="8"/>
      <c r="G233" s="8">
        <v>0</v>
      </c>
      <c r="H233" s="8"/>
      <c r="I233" s="8">
        <f t="shared" si="12"/>
        <v>0</v>
      </c>
      <c r="K233" s="21">
        <f t="shared" si="13"/>
        <v>0</v>
      </c>
      <c r="M233" s="8">
        <v>0</v>
      </c>
      <c r="N233" s="8"/>
      <c r="O233" s="8">
        <v>0</v>
      </c>
      <c r="P233" s="8"/>
      <c r="Q233" s="8">
        <v>73472983</v>
      </c>
      <c r="R233" s="8"/>
      <c r="S233" s="8">
        <f t="shared" si="14"/>
        <v>73472983</v>
      </c>
      <c r="U233" s="21">
        <f t="shared" si="15"/>
        <v>1.447302277694903E-5</v>
      </c>
    </row>
    <row r="234" spans="1:21" x14ac:dyDescent="0.55000000000000004">
      <c r="A234" s="1" t="s">
        <v>345</v>
      </c>
      <c r="C234" s="8">
        <v>0</v>
      </c>
      <c r="D234" s="8"/>
      <c r="E234" s="8">
        <v>0</v>
      </c>
      <c r="F234" s="8"/>
      <c r="G234" s="8">
        <v>0</v>
      </c>
      <c r="H234" s="8"/>
      <c r="I234" s="8">
        <f t="shared" si="12"/>
        <v>0</v>
      </c>
      <c r="K234" s="21">
        <f t="shared" si="13"/>
        <v>0</v>
      </c>
      <c r="M234" s="8">
        <v>0</v>
      </c>
      <c r="N234" s="8"/>
      <c r="O234" s="8">
        <v>0</v>
      </c>
      <c r="P234" s="8"/>
      <c r="Q234" s="8">
        <v>-654178685</v>
      </c>
      <c r="R234" s="8"/>
      <c r="S234" s="8">
        <f t="shared" si="14"/>
        <v>-654178685</v>
      </c>
      <c r="U234" s="21">
        <f t="shared" si="15"/>
        <v>-1.2886291833556784E-4</v>
      </c>
    </row>
    <row r="235" spans="1:21" x14ac:dyDescent="0.55000000000000004">
      <c r="A235" s="1" t="s">
        <v>346</v>
      </c>
      <c r="C235" s="8">
        <v>0</v>
      </c>
      <c r="D235" s="8"/>
      <c r="E235" s="8">
        <v>0</v>
      </c>
      <c r="F235" s="8"/>
      <c r="G235" s="8">
        <v>0</v>
      </c>
      <c r="H235" s="8"/>
      <c r="I235" s="8">
        <f t="shared" si="12"/>
        <v>0</v>
      </c>
      <c r="K235" s="21">
        <f t="shared" si="13"/>
        <v>0</v>
      </c>
      <c r="M235" s="8">
        <v>0</v>
      </c>
      <c r="N235" s="8"/>
      <c r="O235" s="8">
        <v>0</v>
      </c>
      <c r="P235" s="8"/>
      <c r="Q235" s="8">
        <v>1601512849</v>
      </c>
      <c r="R235" s="8"/>
      <c r="S235" s="8">
        <f t="shared" si="14"/>
        <v>1601512849</v>
      </c>
      <c r="U235" s="21">
        <f t="shared" si="15"/>
        <v>3.154728581137577E-4</v>
      </c>
    </row>
    <row r="236" spans="1:21" x14ac:dyDescent="0.55000000000000004">
      <c r="A236" s="1" t="s">
        <v>347</v>
      </c>
      <c r="C236" s="8">
        <v>0</v>
      </c>
      <c r="D236" s="8"/>
      <c r="E236" s="8">
        <v>0</v>
      </c>
      <c r="F236" s="8"/>
      <c r="G236" s="8">
        <v>0</v>
      </c>
      <c r="H236" s="8"/>
      <c r="I236" s="8">
        <f t="shared" si="12"/>
        <v>0</v>
      </c>
      <c r="K236" s="21">
        <f t="shared" si="13"/>
        <v>0</v>
      </c>
      <c r="M236" s="8">
        <v>0</v>
      </c>
      <c r="N236" s="8"/>
      <c r="O236" s="8">
        <v>0</v>
      </c>
      <c r="P236" s="8"/>
      <c r="Q236" s="8">
        <v>330497329</v>
      </c>
      <c r="R236" s="8"/>
      <c r="S236" s="8">
        <f t="shared" si="14"/>
        <v>330497329</v>
      </c>
      <c r="U236" s="21">
        <f t="shared" si="15"/>
        <v>6.5102778940359846E-5</v>
      </c>
    </row>
    <row r="237" spans="1:21" x14ac:dyDescent="0.55000000000000004">
      <c r="A237" s="1" t="s">
        <v>348</v>
      </c>
      <c r="C237" s="8">
        <v>0</v>
      </c>
      <c r="D237" s="8"/>
      <c r="E237" s="8">
        <v>0</v>
      </c>
      <c r="F237" s="8"/>
      <c r="G237" s="8">
        <v>0</v>
      </c>
      <c r="H237" s="8"/>
      <c r="I237" s="8">
        <f t="shared" si="12"/>
        <v>0</v>
      </c>
      <c r="K237" s="21">
        <f t="shared" si="13"/>
        <v>0</v>
      </c>
      <c r="M237" s="8">
        <v>0</v>
      </c>
      <c r="N237" s="8"/>
      <c r="O237" s="8">
        <v>0</v>
      </c>
      <c r="P237" s="8"/>
      <c r="Q237" s="8">
        <v>22070671</v>
      </c>
      <c r="R237" s="8"/>
      <c r="S237" s="8">
        <f t="shared" si="14"/>
        <v>22070671</v>
      </c>
      <c r="U237" s="21">
        <f t="shared" si="15"/>
        <v>4.3475752724719021E-6</v>
      </c>
    </row>
    <row r="238" spans="1:21" x14ac:dyDescent="0.55000000000000004">
      <c r="A238" s="1" t="s">
        <v>349</v>
      </c>
      <c r="C238" s="8">
        <v>0</v>
      </c>
      <c r="D238" s="8"/>
      <c r="E238" s="8">
        <v>0</v>
      </c>
      <c r="F238" s="8"/>
      <c r="G238" s="8">
        <v>0</v>
      </c>
      <c r="H238" s="8"/>
      <c r="I238" s="8">
        <f t="shared" si="12"/>
        <v>0</v>
      </c>
      <c r="K238" s="21">
        <f t="shared" si="13"/>
        <v>0</v>
      </c>
      <c r="M238" s="8">
        <v>0</v>
      </c>
      <c r="N238" s="8"/>
      <c r="O238" s="8">
        <v>0</v>
      </c>
      <c r="P238" s="8"/>
      <c r="Q238" s="8">
        <v>-44041758</v>
      </c>
      <c r="R238" s="8"/>
      <c r="S238" s="8">
        <f t="shared" si="14"/>
        <v>-44041758</v>
      </c>
      <c r="U238" s="21">
        <f t="shared" si="15"/>
        <v>-8.6755340622399554E-6</v>
      </c>
    </row>
    <row r="239" spans="1:21" x14ac:dyDescent="0.55000000000000004">
      <c r="A239" s="1" t="s">
        <v>350</v>
      </c>
      <c r="C239" s="8">
        <v>0</v>
      </c>
      <c r="D239" s="8"/>
      <c r="E239" s="8">
        <v>0</v>
      </c>
      <c r="F239" s="8"/>
      <c r="G239" s="8">
        <v>0</v>
      </c>
      <c r="H239" s="8"/>
      <c r="I239" s="8">
        <f t="shared" si="12"/>
        <v>0</v>
      </c>
      <c r="K239" s="21">
        <f t="shared" si="13"/>
        <v>0</v>
      </c>
      <c r="M239" s="8">
        <v>0</v>
      </c>
      <c r="N239" s="8"/>
      <c r="O239" s="8">
        <v>0</v>
      </c>
      <c r="P239" s="8"/>
      <c r="Q239" s="8">
        <v>824081820</v>
      </c>
      <c r="R239" s="8"/>
      <c r="S239" s="8">
        <f t="shared" si="14"/>
        <v>824081820</v>
      </c>
      <c r="U239" s="21">
        <f t="shared" si="15"/>
        <v>1.6233116533365211E-4</v>
      </c>
    </row>
    <row r="240" spans="1:21" x14ac:dyDescent="0.55000000000000004">
      <c r="A240" s="1" t="s">
        <v>351</v>
      </c>
      <c r="C240" s="8">
        <v>0</v>
      </c>
      <c r="D240" s="8"/>
      <c r="E240" s="8">
        <v>0</v>
      </c>
      <c r="F240" s="8"/>
      <c r="G240" s="8">
        <v>0</v>
      </c>
      <c r="H240" s="8"/>
      <c r="I240" s="8">
        <f t="shared" si="12"/>
        <v>0</v>
      </c>
      <c r="K240" s="21">
        <f t="shared" si="13"/>
        <v>0</v>
      </c>
      <c r="M240" s="8">
        <v>0</v>
      </c>
      <c r="N240" s="8"/>
      <c r="O240" s="8">
        <v>0</v>
      </c>
      <c r="P240" s="8"/>
      <c r="Q240" s="8">
        <v>-13062231</v>
      </c>
      <c r="R240" s="8"/>
      <c r="S240" s="8">
        <f t="shared" si="14"/>
        <v>-13062231</v>
      </c>
      <c r="U240" s="21">
        <f t="shared" si="15"/>
        <v>-2.5730541902833821E-6</v>
      </c>
    </row>
    <row r="241" spans="1:21" x14ac:dyDescent="0.55000000000000004">
      <c r="A241" s="1" t="s">
        <v>352</v>
      </c>
      <c r="C241" s="8">
        <v>0</v>
      </c>
      <c r="D241" s="8"/>
      <c r="E241" s="8">
        <v>0</v>
      </c>
      <c r="F241" s="8"/>
      <c r="G241" s="8">
        <v>0</v>
      </c>
      <c r="H241" s="8"/>
      <c r="I241" s="8">
        <f t="shared" si="12"/>
        <v>0</v>
      </c>
      <c r="K241" s="21">
        <f t="shared" si="13"/>
        <v>0</v>
      </c>
      <c r="M241" s="8">
        <v>0</v>
      </c>
      <c r="N241" s="8"/>
      <c r="O241" s="8">
        <v>0</v>
      </c>
      <c r="P241" s="8"/>
      <c r="Q241" s="8">
        <v>-86039</v>
      </c>
      <c r="R241" s="8"/>
      <c r="S241" s="8">
        <f t="shared" si="14"/>
        <v>-86039</v>
      </c>
      <c r="U241" s="21">
        <f t="shared" si="15"/>
        <v>-1.6948330608897661E-8</v>
      </c>
    </row>
    <row r="242" spans="1:21" x14ac:dyDescent="0.55000000000000004">
      <c r="A242" s="1" t="s">
        <v>353</v>
      </c>
      <c r="C242" s="8">
        <v>0</v>
      </c>
      <c r="D242" s="8"/>
      <c r="E242" s="8">
        <v>0</v>
      </c>
      <c r="F242" s="8"/>
      <c r="G242" s="8">
        <v>-12795770</v>
      </c>
      <c r="H242" s="8"/>
      <c r="I242" s="8">
        <f t="shared" si="12"/>
        <v>-12795770</v>
      </c>
      <c r="K242" s="21">
        <f t="shared" si="13"/>
        <v>3.3400380626942507E-5</v>
      </c>
      <c r="M242" s="8">
        <v>0</v>
      </c>
      <c r="N242" s="8"/>
      <c r="O242" s="8">
        <v>0</v>
      </c>
      <c r="P242" s="8"/>
      <c r="Q242" s="8">
        <v>-19280292</v>
      </c>
      <c r="R242" s="8"/>
      <c r="S242" s="8">
        <f t="shared" si="14"/>
        <v>-19280292</v>
      </c>
      <c r="U242" s="21">
        <f t="shared" si="15"/>
        <v>-3.7979144696252246E-6</v>
      </c>
    </row>
    <row r="243" spans="1:21" x14ac:dyDescent="0.55000000000000004">
      <c r="A243" s="1" t="s">
        <v>354</v>
      </c>
      <c r="C243" s="8">
        <v>0</v>
      </c>
      <c r="D243" s="8"/>
      <c r="E243" s="8">
        <v>0</v>
      </c>
      <c r="F243" s="8"/>
      <c r="G243" s="8">
        <v>1745754617</v>
      </c>
      <c r="H243" s="8"/>
      <c r="I243" s="8">
        <f t="shared" si="12"/>
        <v>1745754617</v>
      </c>
      <c r="K243" s="21">
        <f t="shared" si="13"/>
        <v>-4.5568862748425641E-3</v>
      </c>
      <c r="M243" s="8">
        <v>0</v>
      </c>
      <c r="N243" s="8"/>
      <c r="O243" s="8">
        <v>0</v>
      </c>
      <c r="P243" s="8"/>
      <c r="Q243" s="8">
        <v>1734470867</v>
      </c>
      <c r="R243" s="8"/>
      <c r="S243" s="8">
        <f t="shared" si="14"/>
        <v>1734470867</v>
      </c>
      <c r="U243" s="21">
        <f t="shared" si="15"/>
        <v>3.4166349777911602E-4</v>
      </c>
    </row>
    <row r="244" spans="1:21" x14ac:dyDescent="0.55000000000000004">
      <c r="A244" s="1" t="s">
        <v>355</v>
      </c>
      <c r="C244" s="8">
        <v>0</v>
      </c>
      <c r="D244" s="8"/>
      <c r="E244" s="8">
        <v>0</v>
      </c>
      <c r="F244" s="8"/>
      <c r="G244" s="8">
        <v>4282579000</v>
      </c>
      <c r="H244" s="8"/>
      <c r="I244" s="8">
        <f t="shared" si="12"/>
        <v>4282579000</v>
      </c>
      <c r="K244" s="21">
        <f t="shared" si="13"/>
        <v>-1.1178676130076642E-2</v>
      </c>
      <c r="M244" s="8">
        <v>0</v>
      </c>
      <c r="N244" s="8"/>
      <c r="O244" s="8">
        <v>0</v>
      </c>
      <c r="P244" s="8"/>
      <c r="Q244" s="8">
        <v>4252983000</v>
      </c>
      <c r="R244" s="8"/>
      <c r="S244" s="8">
        <f t="shared" si="14"/>
        <v>4252983000</v>
      </c>
      <c r="U244" s="21">
        <f t="shared" si="15"/>
        <v>8.3777080112532E-4</v>
      </c>
    </row>
    <row r="245" spans="1:21" x14ac:dyDescent="0.55000000000000004">
      <c r="A245" s="1" t="s">
        <v>356</v>
      </c>
      <c r="C245" s="8">
        <v>0</v>
      </c>
      <c r="D245" s="8"/>
      <c r="E245" s="8">
        <v>0</v>
      </c>
      <c r="F245" s="8"/>
      <c r="G245" s="8">
        <v>0</v>
      </c>
      <c r="H245" s="8"/>
      <c r="I245" s="8">
        <f t="shared" si="12"/>
        <v>0</v>
      </c>
      <c r="K245" s="21">
        <f t="shared" si="13"/>
        <v>0</v>
      </c>
      <c r="M245" s="8">
        <v>0</v>
      </c>
      <c r="N245" s="8"/>
      <c r="O245" s="8">
        <v>0</v>
      </c>
      <c r="P245" s="8"/>
      <c r="Q245" s="8">
        <v>-21216005</v>
      </c>
      <c r="R245" s="8"/>
      <c r="S245" s="8">
        <f t="shared" si="14"/>
        <v>-21216005</v>
      </c>
      <c r="U245" s="21">
        <f t="shared" si="15"/>
        <v>-4.1792195044110907E-6</v>
      </c>
    </row>
    <row r="246" spans="1:21" x14ac:dyDescent="0.55000000000000004">
      <c r="A246" s="1" t="s">
        <v>357</v>
      </c>
      <c r="C246" s="8">
        <v>0</v>
      </c>
      <c r="D246" s="8"/>
      <c r="E246" s="8">
        <v>0</v>
      </c>
      <c r="F246" s="8"/>
      <c r="G246" s="8">
        <v>0</v>
      </c>
      <c r="H246" s="8"/>
      <c r="I246" s="8">
        <f t="shared" si="12"/>
        <v>0</v>
      </c>
      <c r="K246" s="21">
        <f t="shared" si="13"/>
        <v>0</v>
      </c>
      <c r="M246" s="8">
        <v>0</v>
      </c>
      <c r="N246" s="8"/>
      <c r="O246" s="8">
        <v>0</v>
      </c>
      <c r="P246" s="8"/>
      <c r="Q246" s="8">
        <v>8674771</v>
      </c>
      <c r="R246" s="8"/>
      <c r="S246" s="8">
        <f t="shared" si="14"/>
        <v>8674771</v>
      </c>
      <c r="U246" s="21">
        <f t="shared" si="15"/>
        <v>1.7087935339145942E-6</v>
      </c>
    </row>
    <row r="247" spans="1:21" x14ac:dyDescent="0.55000000000000004">
      <c r="A247" s="1" t="s">
        <v>358</v>
      </c>
      <c r="C247" s="8">
        <v>0</v>
      </c>
      <c r="D247" s="8"/>
      <c r="E247" s="8">
        <v>0</v>
      </c>
      <c r="F247" s="8"/>
      <c r="G247" s="8">
        <v>0</v>
      </c>
      <c r="H247" s="8"/>
      <c r="I247" s="8">
        <f t="shared" si="12"/>
        <v>0</v>
      </c>
      <c r="K247" s="21">
        <f t="shared" si="13"/>
        <v>0</v>
      </c>
      <c r="M247" s="8">
        <v>0</v>
      </c>
      <c r="N247" s="8"/>
      <c r="O247" s="8">
        <v>0</v>
      </c>
      <c r="P247" s="8"/>
      <c r="Q247" s="8">
        <v>155931188</v>
      </c>
      <c r="R247" s="8"/>
      <c r="S247" s="8">
        <f t="shared" si="14"/>
        <v>155931188</v>
      </c>
      <c r="U247" s="21">
        <f t="shared" si="15"/>
        <v>3.0715993055035223E-5</v>
      </c>
    </row>
    <row r="248" spans="1:21" x14ac:dyDescent="0.55000000000000004">
      <c r="A248" s="1" t="s">
        <v>359</v>
      </c>
      <c r="C248" s="8">
        <v>0</v>
      </c>
      <c r="D248" s="8"/>
      <c r="E248" s="8">
        <v>0</v>
      </c>
      <c r="F248" s="8"/>
      <c r="G248" s="8">
        <v>828215398</v>
      </c>
      <c r="H248" s="8"/>
      <c r="I248" s="8">
        <f t="shared" si="12"/>
        <v>828215398</v>
      </c>
      <c r="K248" s="21">
        <f t="shared" si="13"/>
        <v>-2.1618636107318804E-3</v>
      </c>
      <c r="M248" s="8">
        <v>0</v>
      </c>
      <c r="N248" s="8"/>
      <c r="O248" s="8">
        <v>0</v>
      </c>
      <c r="P248" s="8"/>
      <c r="Q248" s="8">
        <v>828215398</v>
      </c>
      <c r="R248" s="8"/>
      <c r="S248" s="8">
        <f t="shared" si="14"/>
        <v>828215398</v>
      </c>
      <c r="U248" s="21">
        <f t="shared" si="15"/>
        <v>1.6314541522662699E-4</v>
      </c>
    </row>
    <row r="249" spans="1:21" ht="24.75" thickBot="1" x14ac:dyDescent="0.6">
      <c r="A249" s="1" t="s">
        <v>360</v>
      </c>
      <c r="C249" s="8">
        <v>0</v>
      </c>
      <c r="D249" s="8"/>
      <c r="E249" s="8">
        <v>0</v>
      </c>
      <c r="F249" s="8"/>
      <c r="G249" s="8">
        <v>-76900512</v>
      </c>
      <c r="H249" s="8"/>
      <c r="I249" s="8">
        <f t="shared" si="12"/>
        <v>-76900512</v>
      </c>
      <c r="K249" s="21">
        <f t="shared" si="13"/>
        <v>2.0073089553866315E-4</v>
      </c>
      <c r="M249" s="8">
        <v>0</v>
      </c>
      <c r="N249" s="8"/>
      <c r="O249" s="8">
        <v>0</v>
      </c>
      <c r="P249" s="8"/>
      <c r="Q249" s="8">
        <v>-76900512</v>
      </c>
      <c r="R249" s="8"/>
      <c r="S249" s="8">
        <f t="shared" si="14"/>
        <v>-76900512</v>
      </c>
      <c r="U249" s="21">
        <f t="shared" si="15"/>
        <v>-1.5148192114849102E-5</v>
      </c>
    </row>
    <row r="250" spans="1:21" ht="24.75" thickBot="1" x14ac:dyDescent="0.6">
      <c r="A250" s="1" t="s">
        <v>100</v>
      </c>
      <c r="C250" s="9">
        <f>SUM(C8:C249)</f>
        <v>397695261245</v>
      </c>
      <c r="D250" s="8"/>
      <c r="E250" s="9">
        <f>SUM(E8:E249)</f>
        <v>-802703920042</v>
      </c>
      <c r="F250" s="8"/>
      <c r="G250" s="9">
        <f>SUM(G8:G249)</f>
        <v>21906138412</v>
      </c>
      <c r="H250" s="8"/>
      <c r="I250" s="9">
        <f>SUM(I8:I249)</f>
        <v>-383102520385</v>
      </c>
      <c r="K250" s="22">
        <f>SUM(K8:K249)</f>
        <v>0.99999999999999944</v>
      </c>
      <c r="M250" s="9">
        <f>SUM(M8:M249)</f>
        <v>1045709896833</v>
      </c>
      <c r="N250" s="8"/>
      <c r="O250" s="9">
        <f>SUM(O8:O249)</f>
        <v>3879411739173</v>
      </c>
      <c r="P250" s="8"/>
      <c r="Q250" s="9">
        <f>SUM(Q8:Q249)</f>
        <v>151425546454</v>
      </c>
      <c r="R250" s="8"/>
      <c r="S250" s="9">
        <f>SUM(S8:S249)</f>
        <v>5076547182460</v>
      </c>
      <c r="U250" s="23">
        <f>SUM(U8:U249)</f>
        <v>0.99999999999999978</v>
      </c>
    </row>
    <row r="251" spans="1:21" ht="24.75" thickTop="1" x14ac:dyDescent="0.55000000000000004">
      <c r="C251" s="8"/>
      <c r="D251" s="8"/>
      <c r="E251" s="8"/>
      <c r="F251" s="8"/>
      <c r="G251" s="8"/>
      <c r="H251" s="8"/>
      <c r="I251" s="8"/>
      <c r="M251" s="8"/>
      <c r="N251" s="8"/>
      <c r="O251" s="8"/>
      <c r="P251" s="8"/>
      <c r="Q251" s="8"/>
      <c r="R251" s="8"/>
      <c r="S251" s="8"/>
    </row>
    <row r="252" spans="1:21" x14ac:dyDescent="0.55000000000000004">
      <c r="C252" s="8"/>
      <c r="D252" s="8"/>
      <c r="E252" s="8"/>
      <c r="F252" s="8"/>
      <c r="G252" s="8"/>
      <c r="H252" s="8"/>
      <c r="I252" s="8"/>
      <c r="M252" s="8"/>
      <c r="N252" s="8"/>
      <c r="O252" s="8"/>
      <c r="P252" s="8"/>
      <c r="Q252" s="8"/>
      <c r="R252" s="8"/>
      <c r="S252" s="8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9"/>
  <sheetViews>
    <sheetView rightToLeft="1" topLeftCell="A7" workbookViewId="0">
      <selection activeCell="I29" sqref="I29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</row>
    <row r="3" spans="1:17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  <c r="L3" s="34" t="s">
        <v>138</v>
      </c>
      <c r="M3" s="34" t="s">
        <v>138</v>
      </c>
      <c r="N3" s="34" t="s">
        <v>138</v>
      </c>
      <c r="O3" s="34" t="s">
        <v>138</v>
      </c>
      <c r="P3" s="34" t="s">
        <v>138</v>
      </c>
      <c r="Q3" s="34" t="s">
        <v>138</v>
      </c>
    </row>
    <row r="4" spans="1:17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</row>
    <row r="6" spans="1:17" ht="24.75" x14ac:dyDescent="0.55000000000000004">
      <c r="A6" s="33" t="s">
        <v>142</v>
      </c>
      <c r="C6" s="33" t="s">
        <v>140</v>
      </c>
      <c r="D6" s="33" t="s">
        <v>140</v>
      </c>
      <c r="E6" s="33" t="s">
        <v>140</v>
      </c>
      <c r="F6" s="33" t="s">
        <v>140</v>
      </c>
      <c r="G6" s="33" t="s">
        <v>140</v>
      </c>
      <c r="H6" s="33" t="s">
        <v>140</v>
      </c>
      <c r="I6" s="33" t="s">
        <v>140</v>
      </c>
      <c r="K6" s="33" t="s">
        <v>141</v>
      </c>
      <c r="L6" s="33" t="s">
        <v>141</v>
      </c>
      <c r="M6" s="33" t="s">
        <v>141</v>
      </c>
      <c r="N6" s="33" t="s">
        <v>141</v>
      </c>
      <c r="O6" s="33" t="s">
        <v>141</v>
      </c>
      <c r="P6" s="33" t="s">
        <v>141</v>
      </c>
      <c r="Q6" s="33" t="s">
        <v>141</v>
      </c>
    </row>
    <row r="7" spans="1:17" ht="24.75" x14ac:dyDescent="0.55000000000000004">
      <c r="A7" s="33" t="s">
        <v>142</v>
      </c>
      <c r="C7" s="33" t="s">
        <v>200</v>
      </c>
      <c r="E7" s="33" t="s">
        <v>197</v>
      </c>
      <c r="G7" s="33" t="s">
        <v>198</v>
      </c>
      <c r="I7" s="33" t="s">
        <v>201</v>
      </c>
      <c r="K7" s="33" t="s">
        <v>200</v>
      </c>
      <c r="M7" s="33" t="s">
        <v>197</v>
      </c>
      <c r="O7" s="33" t="s">
        <v>198</v>
      </c>
      <c r="Q7" s="33" t="s">
        <v>201</v>
      </c>
    </row>
    <row r="8" spans="1:17" x14ac:dyDescent="0.55000000000000004">
      <c r="A8" s="1" t="s">
        <v>110</v>
      </c>
      <c r="C8" s="24">
        <v>0</v>
      </c>
      <c r="D8" s="25"/>
      <c r="E8" s="24">
        <v>0</v>
      </c>
      <c r="F8" s="25"/>
      <c r="G8" s="24">
        <v>5326688429</v>
      </c>
      <c r="H8" s="25"/>
      <c r="I8" s="24">
        <v>5326688429</v>
      </c>
      <c r="J8" s="25"/>
      <c r="K8" s="24">
        <v>0</v>
      </c>
      <c r="L8" s="25"/>
      <c r="M8" s="24">
        <v>0</v>
      </c>
      <c r="N8" s="25"/>
      <c r="O8" s="24">
        <v>5526053579</v>
      </c>
      <c r="P8" s="25"/>
      <c r="Q8" s="24">
        <v>5526053579</v>
      </c>
    </row>
    <row r="9" spans="1:17" x14ac:dyDescent="0.55000000000000004">
      <c r="A9" s="1" t="s">
        <v>177</v>
      </c>
      <c r="C9" s="24">
        <v>0</v>
      </c>
      <c r="D9" s="25"/>
      <c r="E9" s="24">
        <v>0</v>
      </c>
      <c r="F9" s="25"/>
      <c r="G9" s="24">
        <v>0</v>
      </c>
      <c r="H9" s="25"/>
      <c r="I9" s="24">
        <v>0</v>
      </c>
      <c r="J9" s="25"/>
      <c r="K9" s="24">
        <v>0</v>
      </c>
      <c r="L9" s="25"/>
      <c r="M9" s="24">
        <v>0</v>
      </c>
      <c r="N9" s="25"/>
      <c r="O9" s="24">
        <v>16951152253</v>
      </c>
      <c r="P9" s="25"/>
      <c r="Q9" s="24">
        <v>16951152253</v>
      </c>
    </row>
    <row r="10" spans="1:17" x14ac:dyDescent="0.55000000000000004">
      <c r="A10" s="1" t="s">
        <v>178</v>
      </c>
      <c r="C10" s="24">
        <v>0</v>
      </c>
      <c r="D10" s="25"/>
      <c r="E10" s="24">
        <v>0</v>
      </c>
      <c r="F10" s="25"/>
      <c r="G10" s="24">
        <v>0</v>
      </c>
      <c r="H10" s="25"/>
      <c r="I10" s="24">
        <v>0</v>
      </c>
      <c r="J10" s="25"/>
      <c r="K10" s="24">
        <v>0</v>
      </c>
      <c r="L10" s="25"/>
      <c r="M10" s="24">
        <v>0</v>
      </c>
      <c r="N10" s="25"/>
      <c r="O10" s="24">
        <v>2352323613</v>
      </c>
      <c r="P10" s="25"/>
      <c r="Q10" s="24">
        <v>2352323613</v>
      </c>
    </row>
    <row r="11" spans="1:17" x14ac:dyDescent="0.55000000000000004">
      <c r="A11" s="1" t="s">
        <v>179</v>
      </c>
      <c r="C11" s="24">
        <v>0</v>
      </c>
      <c r="D11" s="25"/>
      <c r="E11" s="24">
        <v>0</v>
      </c>
      <c r="F11" s="25"/>
      <c r="G11" s="24">
        <v>0</v>
      </c>
      <c r="H11" s="25"/>
      <c r="I11" s="24">
        <v>0</v>
      </c>
      <c r="J11" s="25"/>
      <c r="K11" s="24">
        <v>0</v>
      </c>
      <c r="L11" s="25"/>
      <c r="M11" s="24">
        <v>0</v>
      </c>
      <c r="N11" s="25"/>
      <c r="O11" s="24">
        <v>617275347</v>
      </c>
      <c r="P11" s="25"/>
      <c r="Q11" s="24">
        <v>617275347</v>
      </c>
    </row>
    <row r="12" spans="1:17" x14ac:dyDescent="0.55000000000000004">
      <c r="A12" s="1" t="s">
        <v>180</v>
      </c>
      <c r="C12" s="24">
        <v>0</v>
      </c>
      <c r="D12" s="25"/>
      <c r="E12" s="24">
        <v>0</v>
      </c>
      <c r="F12" s="25"/>
      <c r="G12" s="24">
        <v>0</v>
      </c>
      <c r="H12" s="25"/>
      <c r="I12" s="24">
        <v>0</v>
      </c>
      <c r="J12" s="25"/>
      <c r="K12" s="24">
        <v>0</v>
      </c>
      <c r="L12" s="25"/>
      <c r="M12" s="24">
        <v>0</v>
      </c>
      <c r="N12" s="25"/>
      <c r="O12" s="24">
        <v>30074795624</v>
      </c>
      <c r="P12" s="25"/>
      <c r="Q12" s="24">
        <v>30074795624</v>
      </c>
    </row>
    <row r="13" spans="1:17" x14ac:dyDescent="0.55000000000000004">
      <c r="A13" s="1" t="s">
        <v>181</v>
      </c>
      <c r="C13" s="24">
        <v>0</v>
      </c>
      <c r="D13" s="25"/>
      <c r="E13" s="24">
        <v>0</v>
      </c>
      <c r="F13" s="25"/>
      <c r="G13" s="24">
        <v>0</v>
      </c>
      <c r="H13" s="25"/>
      <c r="I13" s="24">
        <v>0</v>
      </c>
      <c r="J13" s="25"/>
      <c r="K13" s="24">
        <v>0</v>
      </c>
      <c r="L13" s="25"/>
      <c r="M13" s="24">
        <v>0</v>
      </c>
      <c r="N13" s="25"/>
      <c r="O13" s="24">
        <v>11343094360</v>
      </c>
      <c r="P13" s="25"/>
      <c r="Q13" s="24">
        <v>11343094360</v>
      </c>
    </row>
    <row r="14" spans="1:17" x14ac:dyDescent="0.55000000000000004">
      <c r="A14" s="1" t="s">
        <v>182</v>
      </c>
      <c r="C14" s="24">
        <v>0</v>
      </c>
      <c r="D14" s="25"/>
      <c r="E14" s="24">
        <v>0</v>
      </c>
      <c r="F14" s="25"/>
      <c r="G14" s="24">
        <v>0</v>
      </c>
      <c r="H14" s="25"/>
      <c r="I14" s="24">
        <v>0</v>
      </c>
      <c r="J14" s="25"/>
      <c r="K14" s="24">
        <v>0</v>
      </c>
      <c r="L14" s="25"/>
      <c r="M14" s="24">
        <v>0</v>
      </c>
      <c r="N14" s="25"/>
      <c r="O14" s="24">
        <v>9819816464</v>
      </c>
      <c r="P14" s="25"/>
      <c r="Q14" s="24">
        <v>9819816464</v>
      </c>
    </row>
    <row r="15" spans="1:17" x14ac:dyDescent="0.55000000000000004">
      <c r="A15" s="1" t="s">
        <v>183</v>
      </c>
      <c r="C15" s="24">
        <v>0</v>
      </c>
      <c r="D15" s="25"/>
      <c r="E15" s="24">
        <v>0</v>
      </c>
      <c r="F15" s="25"/>
      <c r="G15" s="24">
        <v>0</v>
      </c>
      <c r="H15" s="25"/>
      <c r="I15" s="24">
        <v>0</v>
      </c>
      <c r="J15" s="25"/>
      <c r="K15" s="24">
        <v>0</v>
      </c>
      <c r="L15" s="25"/>
      <c r="M15" s="24">
        <v>0</v>
      </c>
      <c r="N15" s="25"/>
      <c r="O15" s="24">
        <v>182368382</v>
      </c>
      <c r="P15" s="25"/>
      <c r="Q15" s="24">
        <v>182368382</v>
      </c>
    </row>
    <row r="16" spans="1:17" x14ac:dyDescent="0.55000000000000004">
      <c r="A16" s="1" t="s">
        <v>184</v>
      </c>
      <c r="C16" s="24">
        <v>0</v>
      </c>
      <c r="D16" s="25"/>
      <c r="E16" s="24">
        <v>0</v>
      </c>
      <c r="F16" s="25"/>
      <c r="G16" s="24">
        <v>0</v>
      </c>
      <c r="H16" s="25"/>
      <c r="I16" s="24">
        <v>0</v>
      </c>
      <c r="J16" s="25"/>
      <c r="K16" s="24">
        <v>0</v>
      </c>
      <c r="L16" s="25"/>
      <c r="M16" s="24">
        <v>0</v>
      </c>
      <c r="N16" s="25"/>
      <c r="O16" s="24">
        <v>1563218402</v>
      </c>
      <c r="P16" s="25"/>
      <c r="Q16" s="24">
        <v>1563218402</v>
      </c>
    </row>
    <row r="17" spans="1:17" x14ac:dyDescent="0.55000000000000004">
      <c r="A17" s="1" t="s">
        <v>185</v>
      </c>
      <c r="C17" s="24">
        <v>0</v>
      </c>
      <c r="D17" s="25"/>
      <c r="E17" s="24">
        <v>0</v>
      </c>
      <c r="F17" s="25"/>
      <c r="G17" s="24">
        <v>0</v>
      </c>
      <c r="H17" s="25"/>
      <c r="I17" s="24">
        <v>0</v>
      </c>
      <c r="J17" s="25"/>
      <c r="K17" s="24">
        <v>0</v>
      </c>
      <c r="L17" s="25"/>
      <c r="M17" s="24">
        <v>0</v>
      </c>
      <c r="N17" s="25"/>
      <c r="O17" s="24">
        <v>2921269083</v>
      </c>
      <c r="P17" s="25"/>
      <c r="Q17" s="24">
        <v>2921269083</v>
      </c>
    </row>
    <row r="18" spans="1:17" x14ac:dyDescent="0.55000000000000004">
      <c r="A18" s="1" t="s">
        <v>186</v>
      </c>
      <c r="C18" s="24">
        <v>0</v>
      </c>
      <c r="D18" s="25"/>
      <c r="E18" s="24">
        <v>0</v>
      </c>
      <c r="F18" s="25"/>
      <c r="G18" s="24">
        <v>0</v>
      </c>
      <c r="H18" s="25"/>
      <c r="I18" s="24">
        <v>0</v>
      </c>
      <c r="J18" s="25"/>
      <c r="K18" s="24">
        <v>0</v>
      </c>
      <c r="L18" s="25"/>
      <c r="M18" s="24">
        <v>0</v>
      </c>
      <c r="N18" s="25"/>
      <c r="O18" s="24">
        <v>914580540</v>
      </c>
      <c r="P18" s="25"/>
      <c r="Q18" s="24">
        <v>914580540</v>
      </c>
    </row>
    <row r="19" spans="1:17" x14ac:dyDescent="0.55000000000000004">
      <c r="A19" s="1" t="s">
        <v>187</v>
      </c>
      <c r="C19" s="24">
        <v>0</v>
      </c>
      <c r="D19" s="25"/>
      <c r="E19" s="24">
        <v>0</v>
      </c>
      <c r="F19" s="25"/>
      <c r="G19" s="24">
        <v>0</v>
      </c>
      <c r="H19" s="25"/>
      <c r="I19" s="24">
        <v>0</v>
      </c>
      <c r="J19" s="25"/>
      <c r="K19" s="24">
        <v>0</v>
      </c>
      <c r="L19" s="25"/>
      <c r="M19" s="24">
        <v>0</v>
      </c>
      <c r="N19" s="25"/>
      <c r="O19" s="24">
        <v>2673633847</v>
      </c>
      <c r="P19" s="25"/>
      <c r="Q19" s="24">
        <v>2673633847</v>
      </c>
    </row>
    <row r="20" spans="1:17" x14ac:dyDescent="0.55000000000000004">
      <c r="A20" s="1" t="s">
        <v>188</v>
      </c>
      <c r="C20" s="24">
        <v>0</v>
      </c>
      <c r="D20" s="25"/>
      <c r="E20" s="24">
        <v>0</v>
      </c>
      <c r="F20" s="25"/>
      <c r="G20" s="24">
        <v>0</v>
      </c>
      <c r="H20" s="25"/>
      <c r="I20" s="24">
        <v>0</v>
      </c>
      <c r="J20" s="25"/>
      <c r="K20" s="24">
        <v>0</v>
      </c>
      <c r="L20" s="25"/>
      <c r="M20" s="24">
        <v>0</v>
      </c>
      <c r="N20" s="25"/>
      <c r="O20" s="24">
        <v>2074252865</v>
      </c>
      <c r="P20" s="25"/>
      <c r="Q20" s="24">
        <v>2074252865</v>
      </c>
    </row>
    <row r="21" spans="1:17" x14ac:dyDescent="0.55000000000000004">
      <c r="A21" s="1" t="s">
        <v>189</v>
      </c>
      <c r="C21" s="24">
        <v>0</v>
      </c>
      <c r="D21" s="25"/>
      <c r="E21" s="24">
        <v>0</v>
      </c>
      <c r="F21" s="25"/>
      <c r="G21" s="24">
        <v>0</v>
      </c>
      <c r="H21" s="25"/>
      <c r="I21" s="24">
        <v>0</v>
      </c>
      <c r="J21" s="25"/>
      <c r="K21" s="24">
        <v>0</v>
      </c>
      <c r="L21" s="25"/>
      <c r="M21" s="24">
        <v>0</v>
      </c>
      <c r="N21" s="25"/>
      <c r="O21" s="24">
        <v>2763277350</v>
      </c>
      <c r="P21" s="25"/>
      <c r="Q21" s="24">
        <v>2763277350</v>
      </c>
    </row>
    <row r="22" spans="1:17" x14ac:dyDescent="0.55000000000000004">
      <c r="A22" s="1" t="s">
        <v>190</v>
      </c>
      <c r="C22" s="24">
        <v>0</v>
      </c>
      <c r="D22" s="25"/>
      <c r="E22" s="24">
        <v>0</v>
      </c>
      <c r="F22" s="25"/>
      <c r="G22" s="24">
        <v>0</v>
      </c>
      <c r="H22" s="25"/>
      <c r="I22" s="24">
        <v>0</v>
      </c>
      <c r="J22" s="25"/>
      <c r="K22" s="24">
        <v>0</v>
      </c>
      <c r="L22" s="25"/>
      <c r="M22" s="24">
        <v>0</v>
      </c>
      <c r="N22" s="25"/>
      <c r="O22" s="24">
        <v>8360520</v>
      </c>
      <c r="P22" s="25"/>
      <c r="Q22" s="24">
        <v>8360520</v>
      </c>
    </row>
    <row r="23" spans="1:17" x14ac:dyDescent="0.55000000000000004">
      <c r="A23" s="1" t="s">
        <v>191</v>
      </c>
      <c r="C23" s="24">
        <v>0</v>
      </c>
      <c r="D23" s="25"/>
      <c r="E23" s="24">
        <v>0</v>
      </c>
      <c r="F23" s="25"/>
      <c r="G23" s="24">
        <v>0</v>
      </c>
      <c r="H23" s="25"/>
      <c r="I23" s="24">
        <v>0</v>
      </c>
      <c r="J23" s="25"/>
      <c r="K23" s="24">
        <v>0</v>
      </c>
      <c r="L23" s="25"/>
      <c r="M23" s="24">
        <v>0</v>
      </c>
      <c r="N23" s="25"/>
      <c r="O23" s="24">
        <v>52742772547</v>
      </c>
      <c r="P23" s="25"/>
      <c r="Q23" s="24">
        <v>52742772547</v>
      </c>
    </row>
    <row r="24" spans="1:17" x14ac:dyDescent="0.55000000000000004">
      <c r="A24" s="1" t="s">
        <v>192</v>
      </c>
      <c r="C24" s="24">
        <v>0</v>
      </c>
      <c r="D24" s="25"/>
      <c r="E24" s="24">
        <v>0</v>
      </c>
      <c r="F24" s="25"/>
      <c r="G24" s="24">
        <v>0</v>
      </c>
      <c r="H24" s="25"/>
      <c r="I24" s="24">
        <v>0</v>
      </c>
      <c r="J24" s="25"/>
      <c r="K24" s="24">
        <v>0</v>
      </c>
      <c r="L24" s="25"/>
      <c r="M24" s="24">
        <v>0</v>
      </c>
      <c r="N24" s="25"/>
      <c r="O24" s="24">
        <v>22158554842</v>
      </c>
      <c r="P24" s="25"/>
      <c r="Q24" s="24">
        <v>22158554842</v>
      </c>
    </row>
    <row r="25" spans="1:17" x14ac:dyDescent="0.55000000000000004">
      <c r="A25" s="1" t="s">
        <v>193</v>
      </c>
      <c r="C25" s="24">
        <v>0</v>
      </c>
      <c r="D25" s="25"/>
      <c r="E25" s="24">
        <v>0</v>
      </c>
      <c r="F25" s="25"/>
      <c r="G25" s="24">
        <v>0</v>
      </c>
      <c r="H25" s="25"/>
      <c r="I25" s="24">
        <v>0</v>
      </c>
      <c r="J25" s="25"/>
      <c r="K25" s="24">
        <v>0</v>
      </c>
      <c r="L25" s="25"/>
      <c r="M25" s="24">
        <v>0</v>
      </c>
      <c r="N25" s="25"/>
      <c r="O25" s="24">
        <v>5387367561</v>
      </c>
      <c r="P25" s="25"/>
      <c r="Q25" s="24">
        <v>5387367561</v>
      </c>
    </row>
    <row r="26" spans="1:17" x14ac:dyDescent="0.55000000000000004">
      <c r="A26" s="1" t="s">
        <v>194</v>
      </c>
      <c r="C26" s="24">
        <v>0</v>
      </c>
      <c r="D26" s="25"/>
      <c r="E26" s="24">
        <v>0</v>
      </c>
      <c r="F26" s="25"/>
      <c r="G26" s="24">
        <v>0</v>
      </c>
      <c r="H26" s="25"/>
      <c r="I26" s="24">
        <v>0</v>
      </c>
      <c r="J26" s="25"/>
      <c r="K26" s="24">
        <v>0</v>
      </c>
      <c r="L26" s="25"/>
      <c r="M26" s="24">
        <v>0</v>
      </c>
      <c r="N26" s="25"/>
      <c r="O26" s="24">
        <v>15995613963</v>
      </c>
      <c r="P26" s="25"/>
      <c r="Q26" s="24">
        <v>15995613963</v>
      </c>
    </row>
    <row r="27" spans="1:17" x14ac:dyDescent="0.55000000000000004">
      <c r="A27" s="1" t="s">
        <v>195</v>
      </c>
      <c r="C27" s="24">
        <v>0</v>
      </c>
      <c r="D27" s="25"/>
      <c r="E27" s="24">
        <v>0</v>
      </c>
      <c r="F27" s="25"/>
      <c r="G27" s="24">
        <v>0</v>
      </c>
      <c r="H27" s="25"/>
      <c r="I27" s="24">
        <v>0</v>
      </c>
      <c r="J27" s="25"/>
      <c r="K27" s="24">
        <v>0</v>
      </c>
      <c r="L27" s="25"/>
      <c r="M27" s="24">
        <v>0</v>
      </c>
      <c r="N27" s="25"/>
      <c r="O27" s="24">
        <v>7888049425</v>
      </c>
      <c r="P27" s="25"/>
      <c r="Q27" s="24">
        <v>7888049425</v>
      </c>
    </row>
    <row r="28" spans="1:17" x14ac:dyDescent="0.55000000000000004">
      <c r="A28" s="1" t="s">
        <v>147</v>
      </c>
      <c r="C28" s="24">
        <v>0</v>
      </c>
      <c r="D28" s="25"/>
      <c r="E28" s="24">
        <v>0</v>
      </c>
      <c r="F28" s="25"/>
      <c r="G28" s="24">
        <v>0</v>
      </c>
      <c r="H28" s="25"/>
      <c r="I28" s="24">
        <v>0</v>
      </c>
      <c r="J28" s="25"/>
      <c r="K28" s="24">
        <v>4903041653</v>
      </c>
      <c r="L28" s="25"/>
      <c r="M28" s="24">
        <v>0</v>
      </c>
      <c r="N28" s="25"/>
      <c r="O28" s="24">
        <v>170018959</v>
      </c>
      <c r="P28" s="25"/>
      <c r="Q28" s="24">
        <v>5073060612</v>
      </c>
    </row>
    <row r="29" spans="1:17" x14ac:dyDescent="0.55000000000000004">
      <c r="A29" s="1" t="s">
        <v>100</v>
      </c>
      <c r="C29" s="26">
        <f>SUM(C8:C28)</f>
        <v>0</v>
      </c>
      <c r="D29" s="25"/>
      <c r="E29" s="26">
        <f>SUM(E8:E28)</f>
        <v>0</v>
      </c>
      <c r="F29" s="25"/>
      <c r="G29" s="26">
        <f>SUM(G8:G28)</f>
        <v>5326688429</v>
      </c>
      <c r="H29" s="25"/>
      <c r="I29" s="26">
        <f>SUM(I8:I28)</f>
        <v>5326688429</v>
      </c>
      <c r="J29" s="25"/>
      <c r="K29" s="26">
        <f>SUM(K8:K28)</f>
        <v>4903041653</v>
      </c>
      <c r="L29" s="25"/>
      <c r="M29" s="26">
        <f>SUM(M8:M28)</f>
        <v>0</v>
      </c>
      <c r="N29" s="25"/>
      <c r="O29" s="26">
        <f>SUM(O8:O28)</f>
        <v>194127849526</v>
      </c>
      <c r="P29" s="25"/>
      <c r="Q29" s="26">
        <f>SUM(Q8:Q28)</f>
        <v>199030891179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E13" sqref="E13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</row>
    <row r="3" spans="1:11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</row>
    <row r="4" spans="1:11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</row>
    <row r="6" spans="1:11" ht="24.75" x14ac:dyDescent="0.55000000000000004">
      <c r="A6" s="33" t="s">
        <v>202</v>
      </c>
      <c r="B6" s="33" t="s">
        <v>202</v>
      </c>
      <c r="C6" s="33" t="s">
        <v>202</v>
      </c>
      <c r="E6" s="33" t="s">
        <v>140</v>
      </c>
      <c r="F6" s="33" t="s">
        <v>140</v>
      </c>
      <c r="G6" s="33" t="s">
        <v>140</v>
      </c>
      <c r="I6" s="33" t="s">
        <v>141</v>
      </c>
      <c r="J6" s="33" t="s">
        <v>141</v>
      </c>
      <c r="K6" s="33" t="s">
        <v>141</v>
      </c>
    </row>
    <row r="7" spans="1:11" ht="24.75" x14ac:dyDescent="0.55000000000000004">
      <c r="A7" s="33" t="s">
        <v>203</v>
      </c>
      <c r="C7" s="33" t="s">
        <v>117</v>
      </c>
      <c r="E7" s="33" t="s">
        <v>204</v>
      </c>
      <c r="G7" s="33" t="s">
        <v>205</v>
      </c>
      <c r="I7" s="33" t="s">
        <v>204</v>
      </c>
      <c r="K7" s="33" t="s">
        <v>205</v>
      </c>
    </row>
    <row r="8" spans="1:11" x14ac:dyDescent="0.55000000000000004">
      <c r="A8" s="27" t="s">
        <v>123</v>
      </c>
      <c r="C8" s="25" t="s">
        <v>124</v>
      </c>
      <c r="D8" s="25"/>
      <c r="E8" s="24">
        <v>577367212</v>
      </c>
      <c r="F8" s="25"/>
      <c r="G8" s="21">
        <f>E8/$E$12</f>
        <v>3.0957996928332145E-2</v>
      </c>
      <c r="H8" s="25"/>
      <c r="I8" s="24">
        <v>61580593548</v>
      </c>
      <c r="J8" s="25"/>
      <c r="K8" s="21">
        <f>I8/$I$12</f>
        <v>0.68645018380770484</v>
      </c>
    </row>
    <row r="9" spans="1:11" x14ac:dyDescent="0.55000000000000004">
      <c r="A9" s="27" t="s">
        <v>127</v>
      </c>
      <c r="C9" s="25" t="s">
        <v>128</v>
      </c>
      <c r="D9" s="25"/>
      <c r="E9" s="24">
        <v>6942483416</v>
      </c>
      <c r="F9" s="25"/>
      <c r="G9" s="21">
        <f t="shared" ref="G9:G11" si="0">E9/$E$12</f>
        <v>0.37225075446010059</v>
      </c>
      <c r="H9" s="25"/>
      <c r="I9" s="24">
        <v>15888407841</v>
      </c>
      <c r="J9" s="25"/>
      <c r="K9" s="21">
        <f t="shared" ref="K9:K11" si="1">I9/$I$12</f>
        <v>0.17711099965876265</v>
      </c>
    </row>
    <row r="10" spans="1:11" x14ac:dyDescent="0.55000000000000004">
      <c r="A10" s="27" t="s">
        <v>130</v>
      </c>
      <c r="C10" s="25" t="s">
        <v>131</v>
      </c>
      <c r="D10" s="25"/>
      <c r="E10" s="24">
        <v>32506</v>
      </c>
      <c r="F10" s="25"/>
      <c r="G10" s="21">
        <f t="shared" si="0"/>
        <v>1.7429473431067725E-6</v>
      </c>
      <c r="H10" s="25"/>
      <c r="I10" s="24">
        <v>32506</v>
      </c>
      <c r="J10" s="25"/>
      <c r="K10" s="21">
        <f t="shared" si="1"/>
        <v>3.6235035080427468E-7</v>
      </c>
    </row>
    <row r="11" spans="1:11" ht="24.75" thickBot="1" x14ac:dyDescent="0.6">
      <c r="A11" s="27" t="s">
        <v>133</v>
      </c>
      <c r="C11" s="25" t="s">
        <v>134</v>
      </c>
      <c r="D11" s="25"/>
      <c r="E11" s="24">
        <v>11130135255</v>
      </c>
      <c r="F11" s="25"/>
      <c r="G11" s="21">
        <f t="shared" si="0"/>
        <v>0.59678950566422417</v>
      </c>
      <c r="H11" s="25"/>
      <c r="I11" s="24">
        <v>12239724294</v>
      </c>
      <c r="J11" s="25"/>
      <c r="K11" s="21">
        <f t="shared" si="1"/>
        <v>0.13643845418318168</v>
      </c>
    </row>
    <row r="12" spans="1:11" ht="24.75" thickBot="1" x14ac:dyDescent="0.6">
      <c r="A12" s="1" t="s">
        <v>100</v>
      </c>
      <c r="C12" s="25" t="s">
        <v>100</v>
      </c>
      <c r="D12" s="25"/>
      <c r="E12" s="26">
        <f>SUM(E8:E11)</f>
        <v>18650018389</v>
      </c>
      <c r="F12" s="25"/>
      <c r="G12" s="23">
        <f>SUM(G8:G11)</f>
        <v>1</v>
      </c>
      <c r="H12" s="25"/>
      <c r="I12" s="26">
        <f>SUM(I8:I11)</f>
        <v>89708758189</v>
      </c>
      <c r="J12" s="25"/>
      <c r="K12" s="23">
        <f>SUM(K8:K11)</f>
        <v>1</v>
      </c>
    </row>
    <row r="13" spans="1:11" ht="24.75" thickTop="1" x14ac:dyDescent="0.55000000000000004"/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10:C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9" sqref="C9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</row>
    <row r="3" spans="1:5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</row>
    <row r="4" spans="1:5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</row>
    <row r="5" spans="1:5" ht="24.75" x14ac:dyDescent="0.55000000000000004">
      <c r="E5" s="19" t="s">
        <v>361</v>
      </c>
    </row>
    <row r="6" spans="1:5" ht="25.5" thickBot="1" x14ac:dyDescent="0.6">
      <c r="A6" s="33" t="s">
        <v>206</v>
      </c>
      <c r="C6" s="33" t="s">
        <v>140</v>
      </c>
      <c r="E6" s="33" t="s">
        <v>362</v>
      </c>
    </row>
    <row r="7" spans="1:5" ht="24.75" x14ac:dyDescent="0.55000000000000004">
      <c r="A7" s="33" t="s">
        <v>206</v>
      </c>
      <c r="C7" s="33" t="s">
        <v>120</v>
      </c>
      <c r="E7" s="33" t="s">
        <v>120</v>
      </c>
    </row>
    <row r="8" spans="1:5" ht="24.75" thickBot="1" x14ac:dyDescent="0.6">
      <c r="A8" s="1" t="s">
        <v>207</v>
      </c>
      <c r="C8" s="24">
        <v>694308089</v>
      </c>
      <c r="D8" s="25"/>
      <c r="E8" s="24">
        <v>172498438551</v>
      </c>
    </row>
    <row r="9" spans="1:5" ht="24.75" thickBot="1" x14ac:dyDescent="0.6">
      <c r="A9" s="1" t="s">
        <v>100</v>
      </c>
      <c r="C9" s="26">
        <f>SUM(C8:C8)</f>
        <v>694308089</v>
      </c>
      <c r="D9" s="25"/>
      <c r="E9" s="26">
        <f>SUM(E8:E8)</f>
        <v>172498438551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6"/>
  <sheetViews>
    <sheetView rightToLeft="1" workbookViewId="0">
      <selection activeCell="Y90" sqref="Y90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2" style="1" customWidth="1"/>
    <col min="12" max="12" width="1" style="1" customWidth="1"/>
    <col min="13" max="13" width="20" style="1" customWidth="1"/>
    <col min="14" max="14" width="1" style="1" customWidth="1"/>
    <col min="15" max="15" width="22" style="1" customWidth="1"/>
    <col min="16" max="16" width="1" style="1" customWidth="1"/>
    <col min="17" max="17" width="19" style="1" customWidth="1"/>
    <col min="18" max="18" width="1" style="1" customWidth="1"/>
    <col min="19" max="19" width="17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  <c r="R2" s="34" t="s">
        <v>0</v>
      </c>
      <c r="S2" s="34" t="s">
        <v>0</v>
      </c>
      <c r="T2" s="34" t="s">
        <v>0</v>
      </c>
      <c r="U2" s="34" t="s">
        <v>0</v>
      </c>
      <c r="V2" s="34" t="s">
        <v>0</v>
      </c>
      <c r="W2" s="34" t="s">
        <v>0</v>
      </c>
      <c r="X2" s="34" t="s">
        <v>0</v>
      </c>
      <c r="Y2" s="34" t="s">
        <v>0</v>
      </c>
    </row>
    <row r="3" spans="1:25" ht="24.75" x14ac:dyDescent="0.55000000000000004">
      <c r="A3" s="34" t="s">
        <v>1</v>
      </c>
      <c r="B3" s="34" t="s">
        <v>1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  <c r="Y3" s="34" t="s">
        <v>1</v>
      </c>
    </row>
    <row r="4" spans="1:25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  <c r="R4" s="34" t="s">
        <v>2</v>
      </c>
      <c r="S4" s="34" t="s">
        <v>2</v>
      </c>
      <c r="T4" s="34" t="s">
        <v>2</v>
      </c>
      <c r="U4" s="34" t="s">
        <v>2</v>
      </c>
      <c r="V4" s="34" t="s">
        <v>2</v>
      </c>
      <c r="W4" s="34" t="s">
        <v>2</v>
      </c>
      <c r="X4" s="34" t="s">
        <v>2</v>
      </c>
      <c r="Y4" s="34" t="s">
        <v>2</v>
      </c>
    </row>
    <row r="6" spans="1:25" ht="24.75" x14ac:dyDescent="0.55000000000000004">
      <c r="A6" s="33" t="s">
        <v>3</v>
      </c>
      <c r="C6" s="33" t="s">
        <v>211</v>
      </c>
      <c r="D6" s="33" t="s">
        <v>4</v>
      </c>
      <c r="E6" s="33" t="s">
        <v>4</v>
      </c>
      <c r="F6" s="33" t="s">
        <v>4</v>
      </c>
      <c r="G6" s="33" t="s">
        <v>4</v>
      </c>
      <c r="I6" s="33" t="s">
        <v>5</v>
      </c>
      <c r="J6" s="33" t="s">
        <v>5</v>
      </c>
      <c r="K6" s="33" t="s">
        <v>5</v>
      </c>
      <c r="L6" s="33" t="s">
        <v>5</v>
      </c>
      <c r="M6" s="33" t="s">
        <v>5</v>
      </c>
      <c r="N6" s="33" t="s">
        <v>5</v>
      </c>
      <c r="O6" s="33" t="s">
        <v>5</v>
      </c>
      <c r="Q6" s="33" t="s">
        <v>6</v>
      </c>
      <c r="R6" s="33" t="s">
        <v>6</v>
      </c>
      <c r="S6" s="33" t="s">
        <v>6</v>
      </c>
      <c r="T6" s="33" t="s">
        <v>6</v>
      </c>
      <c r="U6" s="33" t="s">
        <v>6</v>
      </c>
      <c r="V6" s="33" t="s">
        <v>6</v>
      </c>
      <c r="W6" s="33" t="s">
        <v>6</v>
      </c>
      <c r="X6" s="33" t="s">
        <v>6</v>
      </c>
      <c r="Y6" s="33" t="s">
        <v>6</v>
      </c>
    </row>
    <row r="7" spans="1:25" ht="24.75" x14ac:dyDescent="0.55000000000000004">
      <c r="A7" s="33" t="s">
        <v>3</v>
      </c>
      <c r="C7" s="33" t="s">
        <v>7</v>
      </c>
      <c r="E7" s="33" t="s">
        <v>8</v>
      </c>
      <c r="G7" s="33" t="s">
        <v>9</v>
      </c>
      <c r="I7" s="33" t="s">
        <v>10</v>
      </c>
      <c r="J7" s="33" t="s">
        <v>10</v>
      </c>
      <c r="K7" s="33" t="s">
        <v>10</v>
      </c>
      <c r="M7" s="33" t="s">
        <v>11</v>
      </c>
      <c r="N7" s="33" t="s">
        <v>11</v>
      </c>
      <c r="O7" s="33" t="s">
        <v>11</v>
      </c>
      <c r="Q7" s="33" t="s">
        <v>7</v>
      </c>
      <c r="S7" s="33" t="s">
        <v>12</v>
      </c>
      <c r="U7" s="33" t="s">
        <v>8</v>
      </c>
      <c r="W7" s="33" t="s">
        <v>9</v>
      </c>
      <c r="Y7" s="33" t="s">
        <v>13</v>
      </c>
    </row>
    <row r="8" spans="1:25" ht="24.75" x14ac:dyDescent="0.55000000000000004">
      <c r="A8" s="33" t="s">
        <v>3</v>
      </c>
      <c r="C8" s="33" t="s">
        <v>7</v>
      </c>
      <c r="E8" s="33" t="s">
        <v>8</v>
      </c>
      <c r="G8" s="33" t="s">
        <v>9</v>
      </c>
      <c r="I8" s="33" t="s">
        <v>7</v>
      </c>
      <c r="K8" s="33" t="s">
        <v>8</v>
      </c>
      <c r="M8" s="33" t="s">
        <v>7</v>
      </c>
      <c r="O8" s="33" t="s">
        <v>14</v>
      </c>
      <c r="Q8" s="33" t="s">
        <v>7</v>
      </c>
      <c r="S8" s="33" t="s">
        <v>12</v>
      </c>
      <c r="U8" s="33" t="s">
        <v>8</v>
      </c>
      <c r="W8" s="33" t="s">
        <v>9</v>
      </c>
      <c r="Y8" s="33" t="s">
        <v>13</v>
      </c>
    </row>
    <row r="9" spans="1:25" x14ac:dyDescent="0.55000000000000004">
      <c r="A9" s="1" t="s">
        <v>15</v>
      </c>
      <c r="C9" s="8">
        <v>38082829</v>
      </c>
      <c r="D9" s="8"/>
      <c r="E9" s="8">
        <v>296029234613</v>
      </c>
      <c r="F9" s="8"/>
      <c r="G9" s="8">
        <v>420204221458.69501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38082829</v>
      </c>
      <c r="R9" s="8"/>
      <c r="S9" s="8">
        <v>11560</v>
      </c>
      <c r="T9" s="8"/>
      <c r="U9" s="8">
        <v>296029234613</v>
      </c>
      <c r="V9" s="8"/>
      <c r="W9" s="8">
        <v>437618090095.72198</v>
      </c>
      <c r="X9" s="5"/>
      <c r="Y9" s="11">
        <v>8.9345525865865728E-3</v>
      </c>
    </row>
    <row r="10" spans="1:25" x14ac:dyDescent="0.55000000000000004">
      <c r="A10" s="1" t="s">
        <v>16</v>
      </c>
      <c r="C10" s="8">
        <v>24405833</v>
      </c>
      <c r="D10" s="8"/>
      <c r="E10" s="8">
        <v>200235580158</v>
      </c>
      <c r="F10" s="8"/>
      <c r="G10" s="8">
        <v>196025795812.69199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24405833</v>
      </c>
      <c r="R10" s="8"/>
      <c r="S10" s="8">
        <v>7950</v>
      </c>
      <c r="T10" s="8"/>
      <c r="U10" s="8">
        <v>200235580158</v>
      </c>
      <c r="V10" s="8"/>
      <c r="W10" s="8">
        <v>192871915434.517</v>
      </c>
      <c r="X10" s="5"/>
      <c r="Y10" s="11">
        <v>3.9377354591270267E-3</v>
      </c>
    </row>
    <row r="11" spans="1:25" x14ac:dyDescent="0.55000000000000004">
      <c r="A11" s="1" t="s">
        <v>17</v>
      </c>
      <c r="C11" s="8">
        <v>18926000</v>
      </c>
      <c r="D11" s="8"/>
      <c r="E11" s="8">
        <v>49321628405</v>
      </c>
      <c r="F11" s="8"/>
      <c r="G11" s="8">
        <v>52602239278.800003</v>
      </c>
      <c r="H11" s="8"/>
      <c r="I11" s="8">
        <v>0</v>
      </c>
      <c r="J11" s="8"/>
      <c r="K11" s="8">
        <v>0</v>
      </c>
      <c r="L11" s="8"/>
      <c r="M11" s="8">
        <v>-70000</v>
      </c>
      <c r="N11" s="8"/>
      <c r="O11" s="8">
        <v>190241299</v>
      </c>
      <c r="P11" s="8"/>
      <c r="Q11" s="8">
        <v>0</v>
      </c>
      <c r="R11" s="8"/>
      <c r="S11" s="8">
        <v>0</v>
      </c>
      <c r="T11" s="8"/>
      <c r="U11" s="8">
        <v>0</v>
      </c>
      <c r="V11" s="8"/>
      <c r="W11" s="8">
        <v>0</v>
      </c>
      <c r="X11" s="5"/>
      <c r="Y11" s="11">
        <v>0</v>
      </c>
    </row>
    <row r="12" spans="1:25" x14ac:dyDescent="0.55000000000000004">
      <c r="A12" s="1" t="s">
        <v>19</v>
      </c>
      <c r="C12" s="8">
        <v>2142000</v>
      </c>
      <c r="D12" s="8"/>
      <c r="E12" s="8">
        <v>4564780203</v>
      </c>
      <c r="F12" s="8"/>
      <c r="G12" s="8">
        <v>5208157974.6000004</v>
      </c>
      <c r="H12" s="8"/>
      <c r="I12" s="8">
        <v>0</v>
      </c>
      <c r="J12" s="8"/>
      <c r="K12" s="8">
        <v>0</v>
      </c>
      <c r="L12" s="8"/>
      <c r="M12" s="8">
        <v>-22000</v>
      </c>
      <c r="N12" s="8"/>
      <c r="O12" s="8">
        <v>50058373</v>
      </c>
      <c r="P12" s="8"/>
      <c r="Q12" s="8">
        <v>0</v>
      </c>
      <c r="R12" s="8"/>
      <c r="S12" s="8">
        <v>0</v>
      </c>
      <c r="T12" s="8"/>
      <c r="U12" s="8">
        <v>0</v>
      </c>
      <c r="V12" s="8"/>
      <c r="W12" s="8">
        <v>0</v>
      </c>
      <c r="X12" s="5"/>
      <c r="Y12" s="11">
        <v>0</v>
      </c>
    </row>
    <row r="13" spans="1:25" x14ac:dyDescent="0.55000000000000004">
      <c r="A13" s="1" t="s">
        <v>20</v>
      </c>
      <c r="C13" s="8">
        <v>449481988</v>
      </c>
      <c r="D13" s="8"/>
      <c r="E13" s="8">
        <v>1573851435487</v>
      </c>
      <c r="F13" s="8"/>
      <c r="G13" s="8">
        <v>1677762425993.6101</v>
      </c>
      <c r="H13" s="8"/>
      <c r="I13" s="8">
        <v>14000000</v>
      </c>
      <c r="J13" s="8"/>
      <c r="K13" s="8">
        <v>50516836160</v>
      </c>
      <c r="L13" s="8"/>
      <c r="M13" s="8">
        <v>0</v>
      </c>
      <c r="N13" s="8"/>
      <c r="O13" s="8">
        <v>0</v>
      </c>
      <c r="P13" s="8"/>
      <c r="Q13" s="8">
        <v>463481988</v>
      </c>
      <c r="R13" s="8"/>
      <c r="S13" s="8">
        <v>3650</v>
      </c>
      <c r="T13" s="8"/>
      <c r="U13" s="8">
        <v>1624368271647</v>
      </c>
      <c r="V13" s="8"/>
      <c r="W13" s="8">
        <v>1681643586125.6101</v>
      </c>
      <c r="X13" s="5"/>
      <c r="Y13" s="11">
        <v>3.4332979810886857E-2</v>
      </c>
    </row>
    <row r="14" spans="1:25" x14ac:dyDescent="0.55000000000000004">
      <c r="A14" s="1" t="s">
        <v>21</v>
      </c>
      <c r="C14" s="8">
        <v>367377193</v>
      </c>
      <c r="D14" s="8"/>
      <c r="E14" s="8">
        <v>1467473227023</v>
      </c>
      <c r="F14" s="8"/>
      <c r="G14" s="8">
        <v>1743788451300.3799</v>
      </c>
      <c r="H14" s="8"/>
      <c r="I14" s="8">
        <v>371540107</v>
      </c>
      <c r="J14" s="8"/>
      <c r="K14" s="8">
        <v>0</v>
      </c>
      <c r="L14" s="8"/>
      <c r="M14" s="8">
        <v>-4203177</v>
      </c>
      <c r="N14" s="8"/>
      <c r="O14" s="8">
        <v>10573487910</v>
      </c>
      <c r="P14" s="8"/>
      <c r="Q14" s="8">
        <v>734714123</v>
      </c>
      <c r="R14" s="8"/>
      <c r="S14" s="8">
        <v>2469</v>
      </c>
      <c r="T14" s="8"/>
      <c r="U14" s="8">
        <v>1459123178204</v>
      </c>
      <c r="V14" s="8"/>
      <c r="W14" s="8">
        <v>1803215815127.3601</v>
      </c>
      <c r="X14" s="5"/>
      <c r="Y14" s="11">
        <v>3.6815037791732882E-2</v>
      </c>
    </row>
    <row r="15" spans="1:25" x14ac:dyDescent="0.55000000000000004">
      <c r="A15" s="1" t="s">
        <v>22</v>
      </c>
      <c r="C15" s="8">
        <v>71408450</v>
      </c>
      <c r="D15" s="8"/>
      <c r="E15" s="8">
        <v>807719217722</v>
      </c>
      <c r="F15" s="8"/>
      <c r="G15" s="8">
        <v>1036360117948.5</v>
      </c>
      <c r="H15" s="8"/>
      <c r="I15" s="8">
        <v>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71408450</v>
      </c>
      <c r="R15" s="8"/>
      <c r="S15" s="8">
        <v>15000</v>
      </c>
      <c r="T15" s="8"/>
      <c r="U15" s="8">
        <v>807719217722</v>
      </c>
      <c r="V15" s="8"/>
      <c r="W15" s="8">
        <v>1064753545837.5</v>
      </c>
      <c r="X15" s="5"/>
      <c r="Y15" s="11">
        <v>2.1738353057934194E-2</v>
      </c>
    </row>
    <row r="16" spans="1:25" x14ac:dyDescent="0.55000000000000004">
      <c r="A16" s="1" t="s">
        <v>23</v>
      </c>
      <c r="C16" s="8">
        <v>547268</v>
      </c>
      <c r="D16" s="8"/>
      <c r="E16" s="8">
        <v>18504251354</v>
      </c>
      <c r="F16" s="8"/>
      <c r="G16" s="8">
        <v>19584423194.400002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547268</v>
      </c>
      <c r="R16" s="8"/>
      <c r="S16" s="8">
        <v>35600</v>
      </c>
      <c r="T16" s="8"/>
      <c r="U16" s="8">
        <v>18504251354</v>
      </c>
      <c r="V16" s="8"/>
      <c r="W16" s="8">
        <v>19366818492.240002</v>
      </c>
      <c r="X16" s="5"/>
      <c r="Y16" s="11">
        <v>3.9539923547481131E-4</v>
      </c>
    </row>
    <row r="17" spans="1:25" x14ac:dyDescent="0.55000000000000004">
      <c r="A17" s="1" t="s">
        <v>24</v>
      </c>
      <c r="C17" s="8">
        <v>187639422</v>
      </c>
      <c r="D17" s="8"/>
      <c r="E17" s="8">
        <v>1366307657871</v>
      </c>
      <c r="F17" s="8"/>
      <c r="G17" s="8">
        <v>1633941194766.52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187398422</v>
      </c>
      <c r="R17" s="8"/>
      <c r="S17" s="8">
        <v>8580</v>
      </c>
      <c r="T17" s="8"/>
      <c r="U17" s="8">
        <v>1364552801972</v>
      </c>
      <c r="V17" s="8"/>
      <c r="W17" s="8">
        <v>1598311583918.48</v>
      </c>
      <c r="X17" s="5"/>
      <c r="Y17" s="11">
        <v>3.2631646678834898E-2</v>
      </c>
    </row>
    <row r="18" spans="1:25" x14ac:dyDescent="0.55000000000000004">
      <c r="A18" s="1" t="s">
        <v>25</v>
      </c>
      <c r="C18" s="8">
        <v>755000</v>
      </c>
      <c r="D18" s="8"/>
      <c r="E18" s="8">
        <v>8067975982</v>
      </c>
      <c r="F18" s="8"/>
      <c r="G18" s="8">
        <v>7715219670</v>
      </c>
      <c r="H18" s="8"/>
      <c r="I18" s="8">
        <v>0</v>
      </c>
      <c r="J18" s="8"/>
      <c r="K18" s="8">
        <v>0</v>
      </c>
      <c r="L18" s="8"/>
      <c r="M18" s="8">
        <v>-19000</v>
      </c>
      <c r="N18" s="8"/>
      <c r="O18" s="8">
        <v>180370384</v>
      </c>
      <c r="P18" s="8"/>
      <c r="Q18" s="8">
        <v>0</v>
      </c>
      <c r="R18" s="8"/>
      <c r="S18" s="8">
        <v>0</v>
      </c>
      <c r="T18" s="8"/>
      <c r="U18" s="8">
        <v>0</v>
      </c>
      <c r="V18" s="8"/>
      <c r="W18" s="8">
        <v>0</v>
      </c>
      <c r="X18" s="5"/>
      <c r="Y18" s="11">
        <v>0</v>
      </c>
    </row>
    <row r="19" spans="1:25" x14ac:dyDescent="0.55000000000000004">
      <c r="A19" s="1" t="s">
        <v>26</v>
      </c>
      <c r="C19" s="8">
        <v>3915991</v>
      </c>
      <c r="D19" s="8"/>
      <c r="E19" s="8">
        <v>716367892017</v>
      </c>
      <c r="F19" s="8"/>
      <c r="G19" s="8">
        <v>678067819779.875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3915991</v>
      </c>
      <c r="R19" s="8"/>
      <c r="S19" s="8">
        <v>146570</v>
      </c>
      <c r="T19" s="8"/>
      <c r="U19" s="8">
        <v>716367892017</v>
      </c>
      <c r="V19" s="8"/>
      <c r="W19" s="8">
        <v>570551698404.823</v>
      </c>
      <c r="X19" s="5"/>
      <c r="Y19" s="11">
        <v>1.16485681651075E-2</v>
      </c>
    </row>
    <row r="20" spans="1:25" x14ac:dyDescent="0.55000000000000004">
      <c r="A20" s="1" t="s">
        <v>27</v>
      </c>
      <c r="C20" s="8">
        <v>75300000</v>
      </c>
      <c r="D20" s="8"/>
      <c r="E20" s="8">
        <v>1027164584557</v>
      </c>
      <c r="F20" s="8"/>
      <c r="G20" s="8">
        <v>1309909387500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75300000</v>
      </c>
      <c r="R20" s="8"/>
      <c r="S20" s="8">
        <v>17610</v>
      </c>
      <c r="T20" s="8"/>
      <c r="U20" s="8">
        <v>1027164584557</v>
      </c>
      <c r="V20" s="8"/>
      <c r="W20" s="8">
        <v>1318143103650</v>
      </c>
      <c r="X20" s="5"/>
      <c r="Y20" s="11">
        <v>2.6911636293717484E-2</v>
      </c>
    </row>
    <row r="21" spans="1:25" x14ac:dyDescent="0.55000000000000004">
      <c r="A21" s="1" t="s">
        <v>28</v>
      </c>
      <c r="C21" s="8">
        <v>25925571</v>
      </c>
      <c r="D21" s="8"/>
      <c r="E21" s="8">
        <v>1170934401510</v>
      </c>
      <c r="F21" s="8"/>
      <c r="G21" s="8">
        <v>1113836184707.21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25925571</v>
      </c>
      <c r="R21" s="8"/>
      <c r="S21" s="8">
        <v>45140</v>
      </c>
      <c r="T21" s="8"/>
      <c r="U21" s="8">
        <v>1170934401510</v>
      </c>
      <c r="V21" s="8"/>
      <c r="W21" s="8">
        <v>1163317107304.1101</v>
      </c>
      <c r="X21" s="5"/>
      <c r="Y21" s="11">
        <v>2.3750658634360582E-2</v>
      </c>
    </row>
    <row r="22" spans="1:25" x14ac:dyDescent="0.55000000000000004">
      <c r="A22" s="1" t="s">
        <v>29</v>
      </c>
      <c r="C22" s="8">
        <v>2744903</v>
      </c>
      <c r="D22" s="8"/>
      <c r="E22" s="8">
        <v>531823608614</v>
      </c>
      <c r="F22" s="8"/>
      <c r="G22" s="8">
        <v>367265633334.39001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2744903</v>
      </c>
      <c r="R22" s="8"/>
      <c r="S22" s="8">
        <v>130500</v>
      </c>
      <c r="T22" s="8"/>
      <c r="U22" s="8">
        <v>531823608614</v>
      </c>
      <c r="V22" s="8"/>
      <c r="W22" s="8">
        <v>356078492943.07501</v>
      </c>
      <c r="X22" s="5"/>
      <c r="Y22" s="11">
        <v>7.2698137763375333E-3</v>
      </c>
    </row>
    <row r="23" spans="1:25" x14ac:dyDescent="0.55000000000000004">
      <c r="A23" s="1" t="s">
        <v>30</v>
      </c>
      <c r="C23" s="8">
        <v>3450000</v>
      </c>
      <c r="D23" s="8"/>
      <c r="E23" s="8">
        <v>201299440601</v>
      </c>
      <c r="F23" s="8"/>
      <c r="G23" s="8">
        <v>159573355425</v>
      </c>
      <c r="H23" s="8"/>
      <c r="I23" s="8">
        <v>0</v>
      </c>
      <c r="J23" s="8"/>
      <c r="K23" s="8">
        <v>0</v>
      </c>
      <c r="L23" s="8"/>
      <c r="M23" s="8">
        <v>0</v>
      </c>
      <c r="N23" s="8"/>
      <c r="O23" s="8">
        <v>0</v>
      </c>
      <c r="P23" s="8"/>
      <c r="Q23" s="8">
        <v>3450000</v>
      </c>
      <c r="R23" s="8"/>
      <c r="S23" s="8">
        <v>45270</v>
      </c>
      <c r="T23" s="8"/>
      <c r="U23" s="8">
        <v>201299440601</v>
      </c>
      <c r="V23" s="8"/>
      <c r="W23" s="8">
        <v>155252220075</v>
      </c>
      <c r="X23" s="5"/>
      <c r="Y23" s="11">
        <v>3.1696795809811953E-3</v>
      </c>
    </row>
    <row r="24" spans="1:25" x14ac:dyDescent="0.55000000000000004">
      <c r="A24" s="1" t="s">
        <v>31</v>
      </c>
      <c r="C24" s="8">
        <v>17978253</v>
      </c>
      <c r="D24" s="8"/>
      <c r="E24" s="8">
        <v>466522337816</v>
      </c>
      <c r="F24" s="8"/>
      <c r="G24" s="8">
        <v>411039495076.95001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17978253</v>
      </c>
      <c r="R24" s="8"/>
      <c r="S24" s="8">
        <v>23160</v>
      </c>
      <c r="T24" s="8"/>
      <c r="U24" s="8">
        <v>466522337816</v>
      </c>
      <c r="V24" s="8"/>
      <c r="W24" s="8">
        <v>413898900260.09399</v>
      </c>
      <c r="X24" s="5"/>
      <c r="Y24" s="11">
        <v>8.4502939288805031E-3</v>
      </c>
    </row>
    <row r="25" spans="1:25" x14ac:dyDescent="0.55000000000000004">
      <c r="A25" s="1" t="s">
        <v>32</v>
      </c>
      <c r="C25" s="8">
        <v>1800000</v>
      </c>
      <c r="D25" s="8"/>
      <c r="E25" s="8">
        <v>8739728471</v>
      </c>
      <c r="F25" s="8"/>
      <c r="G25" s="8">
        <v>9590594400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1800000</v>
      </c>
      <c r="R25" s="8"/>
      <c r="S25" s="8">
        <v>5060</v>
      </c>
      <c r="T25" s="8"/>
      <c r="U25" s="8">
        <v>8739728471</v>
      </c>
      <c r="V25" s="8"/>
      <c r="W25" s="8">
        <v>9053807400</v>
      </c>
      <c r="X25" s="5"/>
      <c r="Y25" s="11">
        <v>1.8484546264171318E-4</v>
      </c>
    </row>
    <row r="26" spans="1:25" x14ac:dyDescent="0.55000000000000004">
      <c r="A26" s="1" t="s">
        <v>33</v>
      </c>
      <c r="C26" s="8">
        <v>8277</v>
      </c>
      <c r="D26" s="8"/>
      <c r="E26" s="8">
        <v>36452592</v>
      </c>
      <c r="F26" s="8"/>
      <c r="G26" s="8">
        <v>45746300.285999998</v>
      </c>
      <c r="H26" s="8"/>
      <c r="I26" s="8">
        <v>0</v>
      </c>
      <c r="J26" s="8"/>
      <c r="K26" s="8">
        <v>0</v>
      </c>
      <c r="L26" s="8"/>
      <c r="M26" s="8">
        <v>0</v>
      </c>
      <c r="N26" s="8"/>
      <c r="O26" s="8">
        <v>0</v>
      </c>
      <c r="P26" s="8"/>
      <c r="Q26" s="8">
        <v>8277</v>
      </c>
      <c r="R26" s="8"/>
      <c r="S26" s="8">
        <v>5730</v>
      </c>
      <c r="T26" s="8"/>
      <c r="U26" s="8">
        <v>36452592</v>
      </c>
      <c r="V26" s="8"/>
      <c r="W26" s="8">
        <v>47145018.100500003</v>
      </c>
      <c r="X26" s="5"/>
      <c r="Y26" s="11">
        <v>9.6252795062095801E-7</v>
      </c>
    </row>
    <row r="27" spans="1:25" x14ac:dyDescent="0.55000000000000004">
      <c r="A27" s="1" t="s">
        <v>34</v>
      </c>
      <c r="C27" s="8">
        <v>3213381</v>
      </c>
      <c r="D27" s="8"/>
      <c r="E27" s="8">
        <v>155599301847</v>
      </c>
      <c r="F27" s="8"/>
      <c r="G27" s="8">
        <v>201078754062.99701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3213381</v>
      </c>
      <c r="R27" s="8"/>
      <c r="S27" s="8">
        <v>60450</v>
      </c>
      <c r="T27" s="8"/>
      <c r="U27" s="8">
        <v>155599301847</v>
      </c>
      <c r="V27" s="8"/>
      <c r="W27" s="8">
        <v>193093100605.37201</v>
      </c>
      <c r="X27" s="5"/>
      <c r="Y27" s="11">
        <v>3.9422512471739635E-3</v>
      </c>
    </row>
    <row r="28" spans="1:25" x14ac:dyDescent="0.55000000000000004">
      <c r="A28" s="1" t="s">
        <v>35</v>
      </c>
      <c r="C28" s="8">
        <v>27217824</v>
      </c>
      <c r="D28" s="8"/>
      <c r="E28" s="8">
        <v>326057659157</v>
      </c>
      <c r="F28" s="8"/>
      <c r="G28" s="8">
        <v>731861498471.76001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27217824</v>
      </c>
      <c r="R28" s="8"/>
      <c r="S28" s="8">
        <v>30650</v>
      </c>
      <c r="T28" s="8"/>
      <c r="U28" s="8">
        <v>326057659157</v>
      </c>
      <c r="V28" s="8"/>
      <c r="W28" s="8">
        <v>829262659081.68005</v>
      </c>
      <c r="X28" s="5"/>
      <c r="Y28" s="11">
        <v>1.6930494884334565E-2</v>
      </c>
    </row>
    <row r="29" spans="1:25" x14ac:dyDescent="0.55000000000000004">
      <c r="A29" s="1" t="s">
        <v>36</v>
      </c>
      <c r="C29" s="8">
        <v>4685772</v>
      </c>
      <c r="D29" s="8"/>
      <c r="E29" s="8">
        <v>264957684097</v>
      </c>
      <c r="F29" s="8"/>
      <c r="G29" s="8">
        <v>395920790811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4685772</v>
      </c>
      <c r="R29" s="8"/>
      <c r="S29" s="8">
        <v>87750</v>
      </c>
      <c r="T29" s="8"/>
      <c r="U29" s="8">
        <v>264957684097</v>
      </c>
      <c r="V29" s="8"/>
      <c r="W29" s="8">
        <v>408729992866.65002</v>
      </c>
      <c r="X29" s="5"/>
      <c r="Y29" s="11">
        <v>8.3447638423344468E-3</v>
      </c>
    </row>
    <row r="30" spans="1:25" x14ac:dyDescent="0.55000000000000004">
      <c r="A30" s="1" t="s">
        <v>37</v>
      </c>
      <c r="C30" s="8">
        <v>198000000</v>
      </c>
      <c r="D30" s="8"/>
      <c r="E30" s="8">
        <v>299897361696</v>
      </c>
      <c r="F30" s="8"/>
      <c r="G30" s="8">
        <v>297988356600</v>
      </c>
      <c r="H30" s="8"/>
      <c r="I30" s="8">
        <v>0</v>
      </c>
      <c r="J30" s="8"/>
      <c r="K30" s="8">
        <v>0</v>
      </c>
      <c r="L30" s="8"/>
      <c r="M30" s="8">
        <v>-198000000</v>
      </c>
      <c r="N30" s="8"/>
      <c r="O30" s="8">
        <v>299772000000</v>
      </c>
      <c r="P30" s="8"/>
      <c r="Q30" s="8">
        <v>0</v>
      </c>
      <c r="R30" s="8"/>
      <c r="S30" s="8">
        <v>0</v>
      </c>
      <c r="T30" s="8"/>
      <c r="U30" s="8">
        <v>0</v>
      </c>
      <c r="V30" s="8"/>
      <c r="W30" s="8">
        <v>0</v>
      </c>
      <c r="X30" s="5"/>
      <c r="Y30" s="11">
        <v>0</v>
      </c>
    </row>
    <row r="31" spans="1:25" x14ac:dyDescent="0.55000000000000004">
      <c r="A31" s="1" t="s">
        <v>38</v>
      </c>
      <c r="C31" s="8">
        <v>78653204</v>
      </c>
      <c r="D31" s="8"/>
      <c r="E31" s="8">
        <v>823027126656</v>
      </c>
      <c r="F31" s="8"/>
      <c r="G31" s="8">
        <v>613753956874.17004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78653204</v>
      </c>
      <c r="R31" s="8"/>
      <c r="S31" s="8">
        <v>6820</v>
      </c>
      <c r="T31" s="8"/>
      <c r="U31" s="8">
        <v>823027126656</v>
      </c>
      <c r="V31" s="8"/>
      <c r="W31" s="8">
        <v>533223182914.88397</v>
      </c>
      <c r="X31" s="5"/>
      <c r="Y31" s="11">
        <v>1.0886457109435373E-2</v>
      </c>
    </row>
    <row r="32" spans="1:25" x14ac:dyDescent="0.55000000000000004">
      <c r="A32" s="1" t="s">
        <v>39</v>
      </c>
      <c r="C32" s="8">
        <v>21868021</v>
      </c>
      <c r="D32" s="8"/>
      <c r="E32" s="8">
        <v>339361517999</v>
      </c>
      <c r="F32" s="8"/>
      <c r="G32" s="8">
        <v>259550600924.09698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21868021</v>
      </c>
      <c r="R32" s="8"/>
      <c r="S32" s="8">
        <v>12980</v>
      </c>
      <c r="T32" s="8"/>
      <c r="U32" s="8">
        <v>339361517999</v>
      </c>
      <c r="V32" s="8"/>
      <c r="W32" s="8">
        <v>282158023450.14899</v>
      </c>
      <c r="X32" s="5"/>
      <c r="Y32" s="11">
        <v>5.7606295427395709E-3</v>
      </c>
    </row>
    <row r="33" spans="1:25" x14ac:dyDescent="0.55000000000000004">
      <c r="A33" s="1" t="s">
        <v>40</v>
      </c>
      <c r="C33" s="8">
        <v>39528085</v>
      </c>
      <c r="D33" s="8"/>
      <c r="E33" s="8">
        <v>803069729624</v>
      </c>
      <c r="F33" s="8"/>
      <c r="G33" s="8">
        <v>783500284311.34497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39528085</v>
      </c>
      <c r="R33" s="8"/>
      <c r="S33" s="8">
        <v>19420</v>
      </c>
      <c r="T33" s="8"/>
      <c r="U33" s="8">
        <v>803069729624</v>
      </c>
      <c r="V33" s="8"/>
      <c r="W33" s="8">
        <v>763067980006.33496</v>
      </c>
      <c r="X33" s="5"/>
      <c r="Y33" s="11">
        <v>1.5579042888779425E-2</v>
      </c>
    </row>
    <row r="34" spans="1:25" x14ac:dyDescent="0.55000000000000004">
      <c r="A34" s="1" t="s">
        <v>41</v>
      </c>
      <c r="C34" s="8">
        <v>9230072</v>
      </c>
      <c r="D34" s="8"/>
      <c r="E34" s="8">
        <v>324183642060</v>
      </c>
      <c r="F34" s="8"/>
      <c r="G34" s="8">
        <v>482154293912.58002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9230072</v>
      </c>
      <c r="R34" s="8"/>
      <c r="S34" s="8">
        <v>47550</v>
      </c>
      <c r="T34" s="8"/>
      <c r="U34" s="8">
        <v>324183642060</v>
      </c>
      <c r="V34" s="8"/>
      <c r="W34" s="8">
        <v>436278528554.58002</v>
      </c>
      <c r="X34" s="5"/>
      <c r="Y34" s="11">
        <v>8.9072036645397624E-3</v>
      </c>
    </row>
    <row r="35" spans="1:25" x14ac:dyDescent="0.55000000000000004">
      <c r="A35" s="1" t="s">
        <v>42</v>
      </c>
      <c r="C35" s="8">
        <v>7734790</v>
      </c>
      <c r="D35" s="8"/>
      <c r="E35" s="8">
        <v>194529968500</v>
      </c>
      <c r="F35" s="8"/>
      <c r="G35" s="8">
        <v>201061283186.92499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7734790</v>
      </c>
      <c r="R35" s="8"/>
      <c r="S35" s="8">
        <v>25400</v>
      </c>
      <c r="T35" s="8"/>
      <c r="U35" s="8">
        <v>194529968500</v>
      </c>
      <c r="V35" s="8"/>
      <c r="W35" s="8">
        <v>195294707187.29999</v>
      </c>
      <c r="X35" s="5"/>
      <c r="Y35" s="11">
        <v>3.9871999598218065E-3</v>
      </c>
    </row>
    <row r="36" spans="1:25" x14ac:dyDescent="0.55000000000000004">
      <c r="A36" s="1" t="s">
        <v>43</v>
      </c>
      <c r="C36" s="8">
        <v>12351361</v>
      </c>
      <c r="D36" s="8"/>
      <c r="E36" s="8">
        <v>320748307262</v>
      </c>
      <c r="F36" s="8"/>
      <c r="G36" s="8">
        <v>409835314020.42902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12351361</v>
      </c>
      <c r="R36" s="8"/>
      <c r="S36" s="8">
        <v>35800</v>
      </c>
      <c r="T36" s="8"/>
      <c r="U36" s="8">
        <v>320748307262</v>
      </c>
      <c r="V36" s="8"/>
      <c r="W36" s="8">
        <v>439547760393.39001</v>
      </c>
      <c r="X36" s="5"/>
      <c r="Y36" s="11">
        <v>8.9739493600278115E-3</v>
      </c>
    </row>
    <row r="37" spans="1:25" x14ac:dyDescent="0.55000000000000004">
      <c r="A37" s="1" t="s">
        <v>44</v>
      </c>
      <c r="C37" s="8">
        <v>20275223</v>
      </c>
      <c r="D37" s="8"/>
      <c r="E37" s="8">
        <v>369897991691</v>
      </c>
      <c r="F37" s="8"/>
      <c r="G37" s="8">
        <v>341620222922.39301</v>
      </c>
      <c r="H37" s="8"/>
      <c r="I37" s="8">
        <v>0</v>
      </c>
      <c r="J37" s="8"/>
      <c r="K37" s="8">
        <v>0</v>
      </c>
      <c r="L37" s="8"/>
      <c r="M37" s="8">
        <v>0</v>
      </c>
      <c r="N37" s="8"/>
      <c r="O37" s="8">
        <v>0</v>
      </c>
      <c r="P37" s="8"/>
      <c r="Q37" s="8">
        <v>20275223</v>
      </c>
      <c r="R37" s="8"/>
      <c r="S37" s="8">
        <v>14610</v>
      </c>
      <c r="T37" s="8"/>
      <c r="U37" s="8">
        <v>369897991691</v>
      </c>
      <c r="V37" s="8"/>
      <c r="W37" s="8">
        <v>294458493032.22101</v>
      </c>
      <c r="X37" s="5"/>
      <c r="Y37" s="11">
        <v>6.0117599114514596E-3</v>
      </c>
    </row>
    <row r="38" spans="1:25" x14ac:dyDescent="0.55000000000000004">
      <c r="A38" s="1" t="s">
        <v>45</v>
      </c>
      <c r="C38" s="8">
        <v>562040</v>
      </c>
      <c r="D38" s="8"/>
      <c r="E38" s="8">
        <v>10583046579</v>
      </c>
      <c r="F38" s="8"/>
      <c r="G38" s="8">
        <v>14168527060.32</v>
      </c>
      <c r="H38" s="8"/>
      <c r="I38" s="8">
        <v>2747192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3309232</v>
      </c>
      <c r="R38" s="8"/>
      <c r="S38" s="8">
        <v>4487</v>
      </c>
      <c r="T38" s="8"/>
      <c r="U38" s="8">
        <v>10583046579</v>
      </c>
      <c r="V38" s="8"/>
      <c r="W38" s="8">
        <v>14760175266.2952</v>
      </c>
      <c r="X38" s="5"/>
      <c r="Y38" s="11">
        <v>3.0134851618017722E-4</v>
      </c>
    </row>
    <row r="39" spans="1:25" x14ac:dyDescent="0.55000000000000004">
      <c r="A39" s="1" t="s">
        <v>46</v>
      </c>
      <c r="C39" s="8">
        <v>21407630</v>
      </c>
      <c r="D39" s="8"/>
      <c r="E39" s="8">
        <v>494723995527</v>
      </c>
      <c r="F39" s="8"/>
      <c r="G39" s="8">
        <v>477741715803.67499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21407630</v>
      </c>
      <c r="R39" s="8"/>
      <c r="S39" s="8">
        <v>21450</v>
      </c>
      <c r="T39" s="8"/>
      <c r="U39" s="8">
        <v>494723995527</v>
      </c>
      <c r="V39" s="8"/>
      <c r="W39" s="8">
        <v>456461461202.17499</v>
      </c>
      <c r="X39" s="5"/>
      <c r="Y39" s="11">
        <v>9.3192649507905859E-3</v>
      </c>
    </row>
    <row r="40" spans="1:25" x14ac:dyDescent="0.55000000000000004">
      <c r="A40" s="1" t="s">
        <v>47</v>
      </c>
      <c r="C40" s="8">
        <v>12200000</v>
      </c>
      <c r="D40" s="8"/>
      <c r="E40" s="8">
        <v>155350493142</v>
      </c>
      <c r="F40" s="8"/>
      <c r="G40" s="8">
        <v>232846272000</v>
      </c>
      <c r="H40" s="8"/>
      <c r="I40" s="8">
        <v>0</v>
      </c>
      <c r="J40" s="8"/>
      <c r="K40" s="8">
        <v>0</v>
      </c>
      <c r="L40" s="8"/>
      <c r="M40" s="8">
        <v>0</v>
      </c>
      <c r="N40" s="8"/>
      <c r="O40" s="8">
        <v>0</v>
      </c>
      <c r="P40" s="8"/>
      <c r="Q40" s="8">
        <v>12200000</v>
      </c>
      <c r="R40" s="8"/>
      <c r="S40" s="8">
        <v>17660</v>
      </c>
      <c r="T40" s="8"/>
      <c r="U40" s="8">
        <v>155350493142</v>
      </c>
      <c r="V40" s="8"/>
      <c r="W40" s="8">
        <v>214170060600</v>
      </c>
      <c r="X40" s="5"/>
      <c r="Y40" s="11">
        <v>4.3725652851429936E-3</v>
      </c>
    </row>
    <row r="41" spans="1:25" x14ac:dyDescent="0.55000000000000004">
      <c r="A41" s="1" t="s">
        <v>48</v>
      </c>
      <c r="C41" s="8">
        <v>51632000</v>
      </c>
      <c r="D41" s="8"/>
      <c r="E41" s="8">
        <v>114507299262</v>
      </c>
      <c r="F41" s="8"/>
      <c r="G41" s="8">
        <v>132674581116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56000</v>
      </c>
      <c r="R41" s="8"/>
      <c r="S41" s="8">
        <v>2422</v>
      </c>
      <c r="T41" s="8"/>
      <c r="U41" s="8">
        <v>124194468</v>
      </c>
      <c r="V41" s="8"/>
      <c r="W41" s="8">
        <v>134824989.59999999</v>
      </c>
      <c r="X41" s="5"/>
      <c r="Y41" s="11">
        <v>2.7526306312056261E-6</v>
      </c>
    </row>
    <row r="42" spans="1:25" x14ac:dyDescent="0.55000000000000004">
      <c r="A42" s="1" t="s">
        <v>49</v>
      </c>
      <c r="C42" s="8">
        <v>26105232</v>
      </c>
      <c r="D42" s="8"/>
      <c r="E42" s="8">
        <v>201118405949</v>
      </c>
      <c r="F42" s="8"/>
      <c r="G42" s="8">
        <v>236922640589.448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26105232</v>
      </c>
      <c r="R42" s="8"/>
      <c r="S42" s="8">
        <v>9130</v>
      </c>
      <c r="T42" s="8"/>
      <c r="U42" s="8">
        <v>201118405949</v>
      </c>
      <c r="V42" s="8"/>
      <c r="W42" s="8">
        <v>236922640589.448</v>
      </c>
      <c r="X42" s="5"/>
      <c r="Y42" s="11">
        <v>4.8370893233329491E-3</v>
      </c>
    </row>
    <row r="43" spans="1:25" x14ac:dyDescent="0.55000000000000004">
      <c r="A43" s="1" t="s">
        <v>50</v>
      </c>
      <c r="C43" s="8">
        <v>9426854</v>
      </c>
      <c r="D43" s="8"/>
      <c r="E43" s="8">
        <v>209720456097</v>
      </c>
      <c r="F43" s="8"/>
      <c r="G43" s="8">
        <v>826501404089.33997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9426854</v>
      </c>
      <c r="R43" s="8"/>
      <c r="S43" s="8">
        <v>86300</v>
      </c>
      <c r="T43" s="8"/>
      <c r="U43" s="8">
        <v>209720456097</v>
      </c>
      <c r="V43" s="8"/>
      <c r="W43" s="8">
        <v>808696952073.81006</v>
      </c>
      <c r="X43" s="5"/>
      <c r="Y43" s="11">
        <v>1.6510618752838366E-2</v>
      </c>
    </row>
    <row r="44" spans="1:25" x14ac:dyDescent="0.55000000000000004">
      <c r="A44" s="1" t="s">
        <v>51</v>
      </c>
      <c r="C44" s="8">
        <v>988708976</v>
      </c>
      <c r="D44" s="8"/>
      <c r="E44" s="8">
        <v>1178279478946</v>
      </c>
      <c r="F44" s="8"/>
      <c r="G44" s="8">
        <v>1257034655561.1899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969815976</v>
      </c>
      <c r="R44" s="8"/>
      <c r="S44" s="8">
        <v>1201</v>
      </c>
      <c r="T44" s="8"/>
      <c r="U44" s="8">
        <v>1155708898487</v>
      </c>
      <c r="V44" s="8"/>
      <c r="W44" s="8">
        <v>1157818730702.3</v>
      </c>
      <c r="X44" s="5"/>
      <c r="Y44" s="11">
        <v>2.3638401997805671E-2</v>
      </c>
    </row>
    <row r="45" spans="1:25" x14ac:dyDescent="0.55000000000000004">
      <c r="A45" s="1" t="s">
        <v>52</v>
      </c>
      <c r="C45" s="8">
        <v>58658759</v>
      </c>
      <c r="D45" s="8"/>
      <c r="E45" s="8">
        <v>713897858639</v>
      </c>
      <c r="F45" s="8"/>
      <c r="G45" s="8">
        <v>1002927517403.9399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58658759</v>
      </c>
      <c r="R45" s="8"/>
      <c r="S45" s="8">
        <v>17250</v>
      </c>
      <c r="T45" s="8"/>
      <c r="U45" s="8">
        <v>713897858639</v>
      </c>
      <c r="V45" s="8"/>
      <c r="W45" s="8">
        <v>1005843004373.14</v>
      </c>
      <c r="X45" s="5"/>
      <c r="Y45" s="11">
        <v>2.0535616373757167E-2</v>
      </c>
    </row>
    <row r="46" spans="1:25" x14ac:dyDescent="0.55000000000000004">
      <c r="A46" s="1" t="s">
        <v>53</v>
      </c>
      <c r="C46" s="8">
        <v>42586534</v>
      </c>
      <c r="D46" s="8"/>
      <c r="E46" s="8">
        <v>1132673191260</v>
      </c>
      <c r="F46" s="8"/>
      <c r="G46" s="8">
        <v>1330530719776.46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42586534</v>
      </c>
      <c r="R46" s="8"/>
      <c r="S46" s="8">
        <v>30550</v>
      </c>
      <c r="T46" s="8"/>
      <c r="U46" s="8">
        <v>1132673191260</v>
      </c>
      <c r="V46" s="8"/>
      <c r="W46" s="8">
        <v>1293277552948.49</v>
      </c>
      <c r="X46" s="5"/>
      <c r="Y46" s="11">
        <v>2.6403973161490749E-2</v>
      </c>
    </row>
    <row r="47" spans="1:25" x14ac:dyDescent="0.55000000000000004">
      <c r="A47" s="1" t="s">
        <v>54</v>
      </c>
      <c r="C47" s="8">
        <v>23118673</v>
      </c>
      <c r="D47" s="8"/>
      <c r="E47" s="8">
        <v>50146895565</v>
      </c>
      <c r="F47" s="8"/>
      <c r="G47" s="8">
        <v>56510566446.403397</v>
      </c>
      <c r="H47" s="8"/>
      <c r="I47" s="8">
        <v>6520651</v>
      </c>
      <c r="J47" s="8"/>
      <c r="K47" s="8">
        <v>0</v>
      </c>
      <c r="L47" s="8"/>
      <c r="M47" s="8">
        <v>0</v>
      </c>
      <c r="N47" s="8"/>
      <c r="O47" s="8">
        <v>0</v>
      </c>
      <c r="P47" s="8"/>
      <c r="Q47" s="8">
        <v>29639324</v>
      </c>
      <c r="R47" s="8"/>
      <c r="S47" s="8">
        <v>1916</v>
      </c>
      <c r="T47" s="8"/>
      <c r="U47" s="8">
        <v>50146895565</v>
      </c>
      <c r="V47" s="8"/>
      <c r="W47" s="8">
        <v>56451050562.535202</v>
      </c>
      <c r="X47" s="5"/>
      <c r="Y47" s="11">
        <v>1.152522921775712E-3</v>
      </c>
    </row>
    <row r="48" spans="1:25" x14ac:dyDescent="0.55000000000000004">
      <c r="A48" s="1" t="s">
        <v>55</v>
      </c>
      <c r="C48" s="8">
        <v>38825475</v>
      </c>
      <c r="D48" s="8"/>
      <c r="E48" s="8">
        <v>512745917559</v>
      </c>
      <c r="F48" s="8"/>
      <c r="G48" s="8">
        <v>768801711401.09998</v>
      </c>
      <c r="H48" s="8"/>
      <c r="I48" s="8">
        <v>21177532</v>
      </c>
      <c r="J48" s="8"/>
      <c r="K48" s="8">
        <v>0</v>
      </c>
      <c r="L48" s="8"/>
      <c r="M48" s="8">
        <v>-1</v>
      </c>
      <c r="N48" s="8"/>
      <c r="O48" s="8">
        <v>1</v>
      </c>
      <c r="P48" s="8"/>
      <c r="Q48" s="8">
        <v>60003006</v>
      </c>
      <c r="R48" s="8"/>
      <c r="S48" s="8">
        <v>10060</v>
      </c>
      <c r="T48" s="8"/>
      <c r="U48" s="8">
        <v>409858403038</v>
      </c>
      <c r="V48" s="8"/>
      <c r="W48" s="8">
        <v>600038640429.85803</v>
      </c>
      <c r="X48" s="5"/>
      <c r="Y48" s="11">
        <v>1.2250583118563103E-2</v>
      </c>
    </row>
    <row r="49" spans="1:25" x14ac:dyDescent="0.55000000000000004">
      <c r="A49" s="1" t="s">
        <v>56</v>
      </c>
      <c r="C49" s="8">
        <v>24833538</v>
      </c>
      <c r="D49" s="8"/>
      <c r="E49" s="8">
        <v>594672035973</v>
      </c>
      <c r="F49" s="8"/>
      <c r="G49" s="8">
        <v>536421965694.59698</v>
      </c>
      <c r="H49" s="8"/>
      <c r="I49" s="8">
        <v>0</v>
      </c>
      <c r="J49" s="8"/>
      <c r="K49" s="8">
        <v>0</v>
      </c>
      <c r="L49" s="8"/>
      <c r="M49" s="8">
        <v>0</v>
      </c>
      <c r="N49" s="8"/>
      <c r="O49" s="8">
        <v>0</v>
      </c>
      <c r="P49" s="8"/>
      <c r="Q49" s="8">
        <v>24833538</v>
      </c>
      <c r="R49" s="8"/>
      <c r="S49" s="8">
        <v>20120</v>
      </c>
      <c r="T49" s="8"/>
      <c r="U49" s="8">
        <v>594672035973</v>
      </c>
      <c r="V49" s="8"/>
      <c r="W49" s="8">
        <v>496677862391.86798</v>
      </c>
      <c r="X49" s="5"/>
      <c r="Y49" s="11">
        <v>1.014033601573212E-2</v>
      </c>
    </row>
    <row r="50" spans="1:25" x14ac:dyDescent="0.55000000000000004">
      <c r="A50" s="1" t="s">
        <v>57</v>
      </c>
      <c r="C50" s="8">
        <v>95727018</v>
      </c>
      <c r="D50" s="8"/>
      <c r="E50" s="8">
        <v>538132798961</v>
      </c>
      <c r="F50" s="8"/>
      <c r="G50" s="8">
        <v>851659108073.95496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95727018</v>
      </c>
      <c r="R50" s="8"/>
      <c r="S50" s="8">
        <v>8700</v>
      </c>
      <c r="T50" s="8"/>
      <c r="U50" s="8">
        <v>538132798961</v>
      </c>
      <c r="V50" s="8"/>
      <c r="W50" s="8">
        <v>827869747513.22998</v>
      </c>
      <c r="X50" s="5"/>
      <c r="Y50" s="11">
        <v>1.6902056750860556E-2</v>
      </c>
    </row>
    <row r="51" spans="1:25" x14ac:dyDescent="0.55000000000000004">
      <c r="A51" s="1" t="s">
        <v>58</v>
      </c>
      <c r="C51" s="8">
        <v>19795376</v>
      </c>
      <c r="D51" s="8"/>
      <c r="E51" s="8">
        <v>235569285929</v>
      </c>
      <c r="F51" s="8"/>
      <c r="G51" s="8">
        <v>214682545224.64801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19795376</v>
      </c>
      <c r="R51" s="8"/>
      <c r="S51" s="8">
        <v>10850</v>
      </c>
      <c r="T51" s="8"/>
      <c r="U51" s="8">
        <v>235569285929</v>
      </c>
      <c r="V51" s="8"/>
      <c r="W51" s="8">
        <v>213501889613.88</v>
      </c>
      <c r="X51" s="5"/>
      <c r="Y51" s="11">
        <v>4.3589236900000352E-3</v>
      </c>
    </row>
    <row r="52" spans="1:25" x14ac:dyDescent="0.55000000000000004">
      <c r="A52" s="1" t="s">
        <v>59</v>
      </c>
      <c r="C52" s="8">
        <v>41604664</v>
      </c>
      <c r="D52" s="8"/>
      <c r="E52" s="8">
        <v>195634173884</v>
      </c>
      <c r="F52" s="8"/>
      <c r="G52" s="8">
        <v>222087714258.20401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41604664</v>
      </c>
      <c r="R52" s="8"/>
      <c r="S52" s="8">
        <v>5170</v>
      </c>
      <c r="T52" s="8"/>
      <c r="U52" s="8">
        <v>195634173884</v>
      </c>
      <c r="V52" s="8"/>
      <c r="W52" s="8">
        <v>213816291008.36401</v>
      </c>
      <c r="X52" s="5"/>
      <c r="Y52" s="11">
        <v>4.3653426106431449E-3</v>
      </c>
    </row>
    <row r="53" spans="1:25" x14ac:dyDescent="0.55000000000000004">
      <c r="A53" s="1" t="s">
        <v>60</v>
      </c>
      <c r="C53" s="8">
        <v>67789828</v>
      </c>
      <c r="D53" s="8"/>
      <c r="E53" s="8">
        <v>1018921189947</v>
      </c>
      <c r="F53" s="8"/>
      <c r="G53" s="8">
        <v>1212956613421.2</v>
      </c>
      <c r="H53" s="8"/>
      <c r="I53" s="8">
        <v>0</v>
      </c>
      <c r="J53" s="8"/>
      <c r="K53" s="8">
        <v>0</v>
      </c>
      <c r="L53" s="8"/>
      <c r="M53" s="8">
        <v>0</v>
      </c>
      <c r="N53" s="8"/>
      <c r="O53" s="8">
        <v>0</v>
      </c>
      <c r="P53" s="8"/>
      <c r="Q53" s="8">
        <v>67789828</v>
      </c>
      <c r="R53" s="8"/>
      <c r="S53" s="8">
        <v>17780</v>
      </c>
      <c r="T53" s="8"/>
      <c r="U53" s="8">
        <v>1018921189947</v>
      </c>
      <c r="V53" s="8"/>
      <c r="W53" s="8">
        <v>1198131588146.05</v>
      </c>
      <c r="X53" s="5"/>
      <c r="Y53" s="11">
        <v>2.4461442344853413E-2</v>
      </c>
    </row>
    <row r="54" spans="1:25" x14ac:dyDescent="0.55000000000000004">
      <c r="A54" s="1" t="s">
        <v>61</v>
      </c>
      <c r="C54" s="8">
        <v>158997857</v>
      </c>
      <c r="D54" s="8"/>
      <c r="E54" s="8">
        <v>3482291442014</v>
      </c>
      <c r="F54" s="8"/>
      <c r="G54" s="8">
        <v>3777438492045.3101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158997857</v>
      </c>
      <c r="R54" s="8"/>
      <c r="S54" s="8">
        <v>23550</v>
      </c>
      <c r="T54" s="8"/>
      <c r="U54" s="8">
        <v>3482291442014</v>
      </c>
      <c r="V54" s="8"/>
      <c r="W54" s="8">
        <v>3722120355132.52</v>
      </c>
      <c r="X54" s="5"/>
      <c r="Y54" s="11">
        <v>7.5992014039597128E-2</v>
      </c>
    </row>
    <row r="55" spans="1:25" x14ac:dyDescent="0.55000000000000004">
      <c r="A55" s="1" t="s">
        <v>62</v>
      </c>
      <c r="C55" s="8">
        <v>33601135</v>
      </c>
      <c r="D55" s="8"/>
      <c r="E55" s="8">
        <v>489250165140</v>
      </c>
      <c r="F55" s="8"/>
      <c r="G55" s="8">
        <v>924545444270.04004</v>
      </c>
      <c r="H55" s="8"/>
      <c r="I55" s="8">
        <v>4120231</v>
      </c>
      <c r="J55" s="8"/>
      <c r="K55" s="8">
        <v>110687943818</v>
      </c>
      <c r="L55" s="8"/>
      <c r="M55" s="8">
        <v>0</v>
      </c>
      <c r="N55" s="8"/>
      <c r="O55" s="8">
        <v>0</v>
      </c>
      <c r="P55" s="8"/>
      <c r="Q55" s="8">
        <v>37721366</v>
      </c>
      <c r="R55" s="8"/>
      <c r="S55" s="8">
        <v>27620</v>
      </c>
      <c r="T55" s="8"/>
      <c r="U55" s="8">
        <v>599938108958</v>
      </c>
      <c r="V55" s="8"/>
      <c r="W55" s="8">
        <v>1035665037352.9301</v>
      </c>
      <c r="X55" s="5"/>
      <c r="Y55" s="11">
        <v>2.1144472652615685E-2</v>
      </c>
    </row>
    <row r="56" spans="1:25" x14ac:dyDescent="0.55000000000000004">
      <c r="A56" s="1" t="s">
        <v>63</v>
      </c>
      <c r="C56" s="8">
        <v>7919103</v>
      </c>
      <c r="D56" s="8"/>
      <c r="E56" s="8">
        <v>222853739093</v>
      </c>
      <c r="F56" s="8"/>
      <c r="G56" s="8">
        <v>376438291002.513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7919103</v>
      </c>
      <c r="R56" s="8"/>
      <c r="S56" s="8">
        <v>48200</v>
      </c>
      <c r="T56" s="8"/>
      <c r="U56" s="8">
        <v>222853739093</v>
      </c>
      <c r="V56" s="8"/>
      <c r="W56" s="8">
        <v>379429645050.63</v>
      </c>
      <c r="X56" s="5"/>
      <c r="Y56" s="11">
        <v>7.7465584566515869E-3</v>
      </c>
    </row>
    <row r="57" spans="1:25" x14ac:dyDescent="0.55000000000000004">
      <c r="A57" s="1" t="s">
        <v>64</v>
      </c>
      <c r="C57" s="8">
        <v>1412937</v>
      </c>
      <c r="D57" s="8"/>
      <c r="E57" s="8">
        <v>161891329103</v>
      </c>
      <c r="F57" s="8"/>
      <c r="G57" s="8">
        <v>206536140154.19299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1412937</v>
      </c>
      <c r="R57" s="8"/>
      <c r="S57" s="8">
        <v>144500</v>
      </c>
      <c r="T57" s="8"/>
      <c r="U57" s="8">
        <v>161891329103</v>
      </c>
      <c r="V57" s="8"/>
      <c r="W57" s="8">
        <v>202954588590.82501</v>
      </c>
      <c r="X57" s="5"/>
      <c r="Y57" s="11">
        <v>4.1435865780985815E-3</v>
      </c>
    </row>
    <row r="58" spans="1:25" x14ac:dyDescent="0.55000000000000004">
      <c r="A58" s="1" t="s">
        <v>65</v>
      </c>
      <c r="C58" s="8">
        <v>12280000</v>
      </c>
      <c r="D58" s="8"/>
      <c r="E58" s="8">
        <v>176582519531</v>
      </c>
      <c r="F58" s="8"/>
      <c r="G58" s="8">
        <v>180052276500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12280000</v>
      </c>
      <c r="R58" s="8"/>
      <c r="S58" s="8">
        <v>16530</v>
      </c>
      <c r="T58" s="8"/>
      <c r="U58" s="8">
        <v>176582519531</v>
      </c>
      <c r="V58" s="8"/>
      <c r="W58" s="8">
        <v>201780619020</v>
      </c>
      <c r="X58" s="5"/>
      <c r="Y58" s="11">
        <v>4.1196184353207215E-3</v>
      </c>
    </row>
    <row r="59" spans="1:25" x14ac:dyDescent="0.55000000000000004">
      <c r="A59" s="1" t="s">
        <v>66</v>
      </c>
      <c r="C59" s="8">
        <v>2000000</v>
      </c>
      <c r="D59" s="8"/>
      <c r="E59" s="8">
        <v>33430995200</v>
      </c>
      <c r="F59" s="8"/>
      <c r="G59" s="8">
        <v>35686395000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2000000</v>
      </c>
      <c r="R59" s="8"/>
      <c r="S59" s="8">
        <v>17370</v>
      </c>
      <c r="T59" s="8"/>
      <c r="U59" s="8">
        <v>33430995200</v>
      </c>
      <c r="V59" s="8"/>
      <c r="W59" s="8">
        <v>34533297000</v>
      </c>
      <c r="X59" s="5"/>
      <c r="Y59" s="11">
        <v>7.0504297015515111E-4</v>
      </c>
    </row>
    <row r="60" spans="1:25" x14ac:dyDescent="0.55000000000000004">
      <c r="A60" s="1" t="s">
        <v>67</v>
      </c>
      <c r="C60" s="8">
        <v>1436592</v>
      </c>
      <c r="D60" s="8"/>
      <c r="E60" s="8">
        <v>47856099115</v>
      </c>
      <c r="F60" s="8"/>
      <c r="G60" s="8">
        <v>48196494369</v>
      </c>
      <c r="H60" s="8"/>
      <c r="I60" s="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1436592</v>
      </c>
      <c r="R60" s="8"/>
      <c r="S60" s="8">
        <v>35590</v>
      </c>
      <c r="T60" s="8"/>
      <c r="U60" s="8">
        <v>47856099115</v>
      </c>
      <c r="V60" s="8"/>
      <c r="W60" s="8">
        <v>50824095839.783997</v>
      </c>
      <c r="X60" s="5"/>
      <c r="Y60" s="11">
        <v>1.0376411926822789E-3</v>
      </c>
    </row>
    <row r="61" spans="1:25" x14ac:dyDescent="0.55000000000000004">
      <c r="A61" s="1" t="s">
        <v>68</v>
      </c>
      <c r="C61" s="8">
        <v>23931253</v>
      </c>
      <c r="D61" s="8"/>
      <c r="E61" s="8">
        <v>497219031333</v>
      </c>
      <c r="F61" s="8"/>
      <c r="G61" s="8">
        <v>768380244042.19495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23931253</v>
      </c>
      <c r="R61" s="8"/>
      <c r="S61" s="8">
        <v>31710</v>
      </c>
      <c r="T61" s="8"/>
      <c r="U61" s="8">
        <v>497219031333</v>
      </c>
      <c r="V61" s="8"/>
      <c r="W61" s="8">
        <v>754344815435.85095</v>
      </c>
      <c r="X61" s="5"/>
      <c r="Y61" s="11">
        <v>1.5400947937175868E-2</v>
      </c>
    </row>
    <row r="62" spans="1:25" x14ac:dyDescent="0.55000000000000004">
      <c r="A62" s="1" t="s">
        <v>69</v>
      </c>
      <c r="C62" s="8">
        <v>13290542</v>
      </c>
      <c r="D62" s="8"/>
      <c r="E62" s="8">
        <v>313415489342</v>
      </c>
      <c r="F62" s="8"/>
      <c r="G62" s="8">
        <v>332400416001.51599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13290542</v>
      </c>
      <c r="R62" s="8"/>
      <c r="S62" s="8">
        <v>26460</v>
      </c>
      <c r="T62" s="8"/>
      <c r="U62" s="8">
        <v>313415489342</v>
      </c>
      <c r="V62" s="8"/>
      <c r="W62" s="8">
        <v>349575318259.146</v>
      </c>
      <c r="X62" s="5"/>
      <c r="Y62" s="11">
        <v>7.1370428568798541E-3</v>
      </c>
    </row>
    <row r="63" spans="1:25" x14ac:dyDescent="0.55000000000000004">
      <c r="A63" s="1" t="s">
        <v>70</v>
      </c>
      <c r="C63" s="8">
        <v>37482272</v>
      </c>
      <c r="D63" s="8"/>
      <c r="E63" s="8">
        <v>632038699074</v>
      </c>
      <c r="F63" s="8"/>
      <c r="G63" s="8">
        <v>938933162536.31995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37482272</v>
      </c>
      <c r="R63" s="8"/>
      <c r="S63" s="8">
        <v>25100</v>
      </c>
      <c r="T63" s="8"/>
      <c r="U63" s="8">
        <v>632038699074</v>
      </c>
      <c r="V63" s="8"/>
      <c r="W63" s="8">
        <v>935207237288.16003</v>
      </c>
      <c r="X63" s="5"/>
      <c r="Y63" s="11">
        <v>1.9093493687794637E-2</v>
      </c>
    </row>
    <row r="64" spans="1:25" x14ac:dyDescent="0.55000000000000004">
      <c r="A64" s="1" t="s">
        <v>71</v>
      </c>
      <c r="C64" s="8">
        <v>278334</v>
      </c>
      <c r="D64" s="8"/>
      <c r="E64" s="8">
        <v>904997777943</v>
      </c>
      <c r="F64" s="8"/>
      <c r="G64" s="8">
        <v>898249504824</v>
      </c>
      <c r="H64" s="8"/>
      <c r="I64" s="8">
        <v>90793</v>
      </c>
      <c r="J64" s="8"/>
      <c r="K64" s="8">
        <v>300001740502</v>
      </c>
      <c r="L64" s="8"/>
      <c r="M64" s="8">
        <v>0</v>
      </c>
      <c r="N64" s="8"/>
      <c r="O64" s="8">
        <v>0</v>
      </c>
      <c r="P64" s="8"/>
      <c r="Q64" s="8">
        <v>369127</v>
      </c>
      <c r="R64" s="8"/>
      <c r="S64" s="8">
        <v>3608000</v>
      </c>
      <c r="T64" s="8"/>
      <c r="U64" s="8">
        <v>1204999518445</v>
      </c>
      <c r="V64" s="8"/>
      <c r="W64" s="8">
        <v>1328613871481.6001</v>
      </c>
      <c r="X64" s="5"/>
      <c r="Y64" s="11">
        <v>2.7125410879208015E-2</v>
      </c>
    </row>
    <row r="65" spans="1:25" x14ac:dyDescent="0.55000000000000004">
      <c r="A65" s="1" t="s">
        <v>72</v>
      </c>
      <c r="C65" s="8">
        <v>75037776</v>
      </c>
      <c r="D65" s="8"/>
      <c r="E65" s="8">
        <v>361778615321</v>
      </c>
      <c r="F65" s="8"/>
      <c r="G65" s="8">
        <v>485589371025.52802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75037776</v>
      </c>
      <c r="R65" s="8"/>
      <c r="S65" s="8">
        <v>5180</v>
      </c>
      <c r="T65" s="8"/>
      <c r="U65" s="8">
        <v>361778615321</v>
      </c>
      <c r="V65" s="8"/>
      <c r="W65" s="8">
        <v>386382940385.90399</v>
      </c>
      <c r="X65" s="5"/>
      <c r="Y65" s="11">
        <v>7.8885191850334591E-3</v>
      </c>
    </row>
    <row r="66" spans="1:25" x14ac:dyDescent="0.55000000000000004">
      <c r="A66" s="1" t="s">
        <v>73</v>
      </c>
      <c r="C66" s="8">
        <v>20795948</v>
      </c>
      <c r="D66" s="8"/>
      <c r="E66" s="8">
        <v>1066117095220</v>
      </c>
      <c r="F66" s="8"/>
      <c r="G66" s="8">
        <v>942652872188.64001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20795948</v>
      </c>
      <c r="R66" s="8"/>
      <c r="S66" s="8">
        <v>42100</v>
      </c>
      <c r="T66" s="8"/>
      <c r="U66" s="8">
        <v>1066117095220</v>
      </c>
      <c r="V66" s="8"/>
      <c r="W66" s="8">
        <v>870300129805.73999</v>
      </c>
      <c r="X66" s="5"/>
      <c r="Y66" s="11">
        <v>1.7768329170674103E-2</v>
      </c>
    </row>
    <row r="67" spans="1:25" x14ac:dyDescent="0.55000000000000004">
      <c r="A67" s="1" t="s">
        <v>74</v>
      </c>
      <c r="C67" s="8">
        <v>43855258</v>
      </c>
      <c r="D67" s="8"/>
      <c r="E67" s="8">
        <v>1022998914547</v>
      </c>
      <c r="F67" s="8"/>
      <c r="G67" s="8">
        <v>860987804494.27502</v>
      </c>
      <c r="H67" s="8"/>
      <c r="I67" s="8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43855258</v>
      </c>
      <c r="R67" s="8"/>
      <c r="S67" s="8">
        <v>19180</v>
      </c>
      <c r="T67" s="8"/>
      <c r="U67" s="8">
        <v>1022998914547</v>
      </c>
      <c r="V67" s="8"/>
      <c r="W67" s="8">
        <v>836139042541.78198</v>
      </c>
      <c r="X67" s="5"/>
      <c r="Y67" s="11">
        <v>1.707088535497616E-2</v>
      </c>
    </row>
    <row r="68" spans="1:25" x14ac:dyDescent="0.55000000000000004">
      <c r="A68" s="1" t="s">
        <v>75</v>
      </c>
      <c r="C68" s="8">
        <v>40799164</v>
      </c>
      <c r="D68" s="8"/>
      <c r="E68" s="8">
        <v>123319627101</v>
      </c>
      <c r="F68" s="8"/>
      <c r="G68" s="8">
        <v>145921959489.172</v>
      </c>
      <c r="H68" s="8"/>
      <c r="I68" s="8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40799164</v>
      </c>
      <c r="R68" s="8"/>
      <c r="S68" s="8">
        <v>3500</v>
      </c>
      <c r="T68" s="8"/>
      <c r="U68" s="8">
        <v>123319627101</v>
      </c>
      <c r="V68" s="8"/>
      <c r="W68" s="8">
        <v>141947431409.70001</v>
      </c>
      <c r="X68" s="5"/>
      <c r="Y68" s="11">
        <v>2.8980447087629505E-3</v>
      </c>
    </row>
    <row r="69" spans="1:25" x14ac:dyDescent="0.55000000000000004">
      <c r="A69" s="1" t="s">
        <v>76</v>
      </c>
      <c r="C69" s="8">
        <v>211400000</v>
      </c>
      <c r="D69" s="8"/>
      <c r="E69" s="8">
        <v>702923033440</v>
      </c>
      <c r="F69" s="8"/>
      <c r="G69" s="8">
        <v>747475698690</v>
      </c>
      <c r="H69" s="8"/>
      <c r="I69" s="8">
        <v>60000000</v>
      </c>
      <c r="J69" s="8"/>
      <c r="K69" s="8">
        <v>214911086400</v>
      </c>
      <c r="L69" s="8"/>
      <c r="M69" s="8">
        <v>0</v>
      </c>
      <c r="N69" s="8"/>
      <c r="O69" s="8">
        <v>0</v>
      </c>
      <c r="P69" s="8"/>
      <c r="Q69" s="8">
        <v>271400000</v>
      </c>
      <c r="R69" s="8"/>
      <c r="S69" s="8">
        <v>3616</v>
      </c>
      <c r="T69" s="8"/>
      <c r="U69" s="8">
        <v>917834119840</v>
      </c>
      <c r="V69" s="8"/>
      <c r="W69" s="8">
        <v>975543174720</v>
      </c>
      <c r="X69" s="5"/>
      <c r="Y69" s="11">
        <v>1.9917005243350331E-2</v>
      </c>
    </row>
    <row r="70" spans="1:25" x14ac:dyDescent="0.55000000000000004">
      <c r="A70" s="1" t="s">
        <v>77</v>
      </c>
      <c r="C70" s="8">
        <v>57440180</v>
      </c>
      <c r="D70" s="8"/>
      <c r="E70" s="8">
        <v>749626612942</v>
      </c>
      <c r="F70" s="8"/>
      <c r="G70" s="8">
        <v>914145558973.29004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57440180</v>
      </c>
      <c r="R70" s="8"/>
      <c r="S70" s="8">
        <v>15870</v>
      </c>
      <c r="T70" s="8"/>
      <c r="U70" s="8">
        <v>749626612942</v>
      </c>
      <c r="V70" s="8"/>
      <c r="W70" s="8">
        <v>906151781443.22998</v>
      </c>
      <c r="X70" s="5"/>
      <c r="Y70" s="11">
        <v>1.8500288095866322E-2</v>
      </c>
    </row>
    <row r="71" spans="1:25" x14ac:dyDescent="0.55000000000000004">
      <c r="A71" s="1" t="s">
        <v>78</v>
      </c>
      <c r="C71" s="8">
        <v>31406212</v>
      </c>
      <c r="D71" s="8"/>
      <c r="E71" s="8">
        <v>407300620023</v>
      </c>
      <c r="F71" s="8"/>
      <c r="G71" s="8">
        <v>386495491577.86798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31406212</v>
      </c>
      <c r="R71" s="8"/>
      <c r="S71" s="8">
        <v>12360</v>
      </c>
      <c r="T71" s="8"/>
      <c r="U71" s="8">
        <v>407300620023</v>
      </c>
      <c r="V71" s="8"/>
      <c r="W71" s="8">
        <v>385871104677.09601</v>
      </c>
      <c r="X71" s="5"/>
      <c r="Y71" s="11">
        <v>7.8780693815186254E-3</v>
      </c>
    </row>
    <row r="72" spans="1:25" x14ac:dyDescent="0.55000000000000004">
      <c r="A72" s="1" t="s">
        <v>79</v>
      </c>
      <c r="C72" s="8">
        <v>301297333</v>
      </c>
      <c r="D72" s="8"/>
      <c r="E72" s="8">
        <v>1406815632957</v>
      </c>
      <c r="F72" s="8"/>
      <c r="G72" s="8">
        <v>1898859251927.24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301297333</v>
      </c>
      <c r="R72" s="8"/>
      <c r="S72" s="8">
        <v>6190</v>
      </c>
      <c r="T72" s="8"/>
      <c r="U72" s="8">
        <v>1406815632957</v>
      </c>
      <c r="V72" s="8"/>
      <c r="W72" s="8">
        <v>1853933559846.9399</v>
      </c>
      <c r="X72" s="5"/>
      <c r="Y72" s="11">
        <v>3.7850507685518675E-2</v>
      </c>
    </row>
    <row r="73" spans="1:25" x14ac:dyDescent="0.55000000000000004">
      <c r="A73" s="1" t="s">
        <v>80</v>
      </c>
      <c r="C73" s="8">
        <v>119596051</v>
      </c>
      <c r="D73" s="8"/>
      <c r="E73" s="8">
        <v>1088017390664</v>
      </c>
      <c r="F73" s="8"/>
      <c r="G73" s="8">
        <v>1452768033947.8401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119596051</v>
      </c>
      <c r="R73" s="8"/>
      <c r="S73" s="8">
        <v>12080</v>
      </c>
      <c r="T73" s="8"/>
      <c r="U73" s="8">
        <v>1088017390664</v>
      </c>
      <c r="V73" s="8"/>
      <c r="W73" s="8">
        <v>1436124210318.3201</v>
      </c>
      <c r="X73" s="5"/>
      <c r="Y73" s="11">
        <v>2.9320376758539712E-2</v>
      </c>
    </row>
    <row r="74" spans="1:25" x14ac:dyDescent="0.55000000000000004">
      <c r="A74" s="1" t="s">
        <v>81</v>
      </c>
      <c r="C74" s="8">
        <v>15000000</v>
      </c>
      <c r="D74" s="8"/>
      <c r="E74" s="8">
        <v>136776811200</v>
      </c>
      <c r="F74" s="8"/>
      <c r="G74" s="8">
        <v>137775330000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15000000</v>
      </c>
      <c r="R74" s="8"/>
      <c r="S74" s="8">
        <v>8910</v>
      </c>
      <c r="T74" s="8"/>
      <c r="U74" s="8">
        <v>136776811200</v>
      </c>
      <c r="V74" s="8"/>
      <c r="W74" s="8">
        <v>132854782500</v>
      </c>
      <c r="X74" s="5"/>
      <c r="Y74" s="11">
        <v>2.7124062452860086E-3</v>
      </c>
    </row>
    <row r="75" spans="1:25" x14ac:dyDescent="0.55000000000000004">
      <c r="A75" s="1" t="s">
        <v>82</v>
      </c>
      <c r="C75" s="8">
        <v>183327848</v>
      </c>
      <c r="D75" s="8"/>
      <c r="E75" s="8">
        <v>344128942879</v>
      </c>
      <c r="F75" s="8"/>
      <c r="G75" s="8">
        <v>359006983189.66803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183327848</v>
      </c>
      <c r="R75" s="8"/>
      <c r="S75" s="8">
        <v>1921</v>
      </c>
      <c r="T75" s="8"/>
      <c r="U75" s="8">
        <v>344128942879</v>
      </c>
      <c r="V75" s="8"/>
      <c r="W75" s="8">
        <v>350077367871.75201</v>
      </c>
      <c r="X75" s="5"/>
      <c r="Y75" s="11">
        <v>7.1472928642868213E-3</v>
      </c>
    </row>
    <row r="76" spans="1:25" x14ac:dyDescent="0.55000000000000004">
      <c r="A76" s="1" t="s">
        <v>83</v>
      </c>
      <c r="C76" s="8">
        <v>38902128</v>
      </c>
      <c r="D76" s="8"/>
      <c r="E76" s="8">
        <v>180617996268</v>
      </c>
      <c r="F76" s="8"/>
      <c r="G76" s="8">
        <v>326380373256.09601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38902128</v>
      </c>
      <c r="R76" s="8"/>
      <c r="S76" s="8">
        <v>8050</v>
      </c>
      <c r="T76" s="8"/>
      <c r="U76" s="8">
        <v>180617996268</v>
      </c>
      <c r="V76" s="8"/>
      <c r="W76" s="8">
        <v>311298815724.12</v>
      </c>
      <c r="X76" s="5"/>
      <c r="Y76" s="11">
        <v>6.3555773908270212E-3</v>
      </c>
    </row>
    <row r="77" spans="1:25" x14ac:dyDescent="0.55000000000000004">
      <c r="A77" s="1" t="s">
        <v>84</v>
      </c>
      <c r="C77" s="8">
        <v>44127623</v>
      </c>
      <c r="D77" s="8"/>
      <c r="E77" s="8">
        <v>1695069109228</v>
      </c>
      <c r="F77" s="8"/>
      <c r="G77" s="8">
        <v>1913832726750.6299</v>
      </c>
      <c r="H77" s="8"/>
      <c r="I77" s="8">
        <v>88255246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132382869</v>
      </c>
      <c r="R77" s="8"/>
      <c r="S77" s="8">
        <v>13163</v>
      </c>
      <c r="T77" s="8"/>
      <c r="U77" s="8">
        <v>1695069109228</v>
      </c>
      <c r="V77" s="8"/>
      <c r="W77" s="8">
        <v>1732187498204.3501</v>
      </c>
      <c r="X77" s="5"/>
      <c r="Y77" s="11">
        <v>3.5364900681206762E-2</v>
      </c>
    </row>
    <row r="78" spans="1:25" x14ac:dyDescent="0.55000000000000004">
      <c r="A78" s="1" t="s">
        <v>85</v>
      </c>
      <c r="C78" s="8">
        <v>39326602</v>
      </c>
      <c r="D78" s="8"/>
      <c r="E78" s="8">
        <v>450929120549</v>
      </c>
      <c r="F78" s="8"/>
      <c r="G78" s="8">
        <v>345969587155.185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39326602</v>
      </c>
      <c r="R78" s="8"/>
      <c r="S78" s="8">
        <v>8070</v>
      </c>
      <c r="T78" s="8"/>
      <c r="U78" s="8">
        <v>450929120549</v>
      </c>
      <c r="V78" s="8"/>
      <c r="W78" s="8">
        <v>315477352355.06702</v>
      </c>
      <c r="X78" s="5"/>
      <c r="Y78" s="11">
        <v>6.4408877472979078E-3</v>
      </c>
    </row>
    <row r="79" spans="1:25" x14ac:dyDescent="0.55000000000000004">
      <c r="A79" s="1" t="s">
        <v>86</v>
      </c>
      <c r="C79" s="8">
        <v>11090364</v>
      </c>
      <c r="D79" s="8"/>
      <c r="E79" s="8">
        <v>104703462818</v>
      </c>
      <c r="F79" s="8"/>
      <c r="G79" s="8">
        <v>240551891612.24399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11090364</v>
      </c>
      <c r="R79" s="8"/>
      <c r="S79" s="8">
        <v>22680</v>
      </c>
      <c r="T79" s="8"/>
      <c r="U79" s="8">
        <v>104703462818</v>
      </c>
      <c r="V79" s="8"/>
      <c r="W79" s="8">
        <v>250032855259.65601</v>
      </c>
      <c r="X79" s="5"/>
      <c r="Y79" s="11">
        <v>5.1047517098828082E-3</v>
      </c>
    </row>
    <row r="80" spans="1:25" x14ac:dyDescent="0.55000000000000004">
      <c r="A80" s="1" t="s">
        <v>87</v>
      </c>
      <c r="C80" s="8">
        <v>115620000</v>
      </c>
      <c r="D80" s="8"/>
      <c r="E80" s="8">
        <v>830779610265</v>
      </c>
      <c r="F80" s="8"/>
      <c r="G80" s="8">
        <v>894171434580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115620000</v>
      </c>
      <c r="R80" s="8"/>
      <c r="S80" s="8">
        <v>7420</v>
      </c>
      <c r="T80" s="8"/>
      <c r="U80" s="8">
        <v>828912478895</v>
      </c>
      <c r="V80" s="8"/>
      <c r="W80" s="8">
        <v>852795892620</v>
      </c>
      <c r="X80" s="5"/>
      <c r="Y80" s="11">
        <v>1.7410956998079798E-2</v>
      </c>
    </row>
    <row r="81" spans="1:25" x14ac:dyDescent="0.55000000000000004">
      <c r="A81" s="1" t="s">
        <v>88</v>
      </c>
      <c r="C81" s="8">
        <v>4124651</v>
      </c>
      <c r="D81" s="8"/>
      <c r="E81" s="8">
        <v>27251543204</v>
      </c>
      <c r="F81" s="8"/>
      <c r="G81" s="8">
        <v>22796607855.618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4124651</v>
      </c>
      <c r="R81" s="8"/>
      <c r="S81" s="8">
        <v>5110</v>
      </c>
      <c r="T81" s="8"/>
      <c r="U81" s="8">
        <v>27251543204</v>
      </c>
      <c r="V81" s="8"/>
      <c r="W81" s="8">
        <v>20951558658.670502</v>
      </c>
      <c r="X81" s="5"/>
      <c r="Y81" s="11">
        <v>4.2775380370107505E-4</v>
      </c>
    </row>
    <row r="82" spans="1:25" x14ac:dyDescent="0.55000000000000004">
      <c r="A82" s="1" t="s">
        <v>89</v>
      </c>
      <c r="C82" s="8">
        <v>115819107</v>
      </c>
      <c r="D82" s="8"/>
      <c r="E82" s="8">
        <v>506858566805</v>
      </c>
      <c r="F82" s="8"/>
      <c r="G82" s="8">
        <v>583593885415.37097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115819107</v>
      </c>
      <c r="R82" s="8"/>
      <c r="S82" s="8">
        <v>4843</v>
      </c>
      <c r="T82" s="8"/>
      <c r="U82" s="8">
        <v>506858566805</v>
      </c>
      <c r="V82" s="8"/>
      <c r="W82" s="8">
        <v>557574509186.55396</v>
      </c>
      <c r="X82" s="5"/>
      <c r="Y82" s="11">
        <v>1.138362166924544E-2</v>
      </c>
    </row>
    <row r="83" spans="1:25" x14ac:dyDescent="0.55000000000000004">
      <c r="A83" s="1" t="s">
        <v>90</v>
      </c>
      <c r="C83" s="8">
        <v>5346154</v>
      </c>
      <c r="D83" s="8"/>
      <c r="E83" s="8">
        <v>89854649627</v>
      </c>
      <c r="F83" s="8"/>
      <c r="G83" s="8">
        <v>121432769167.545</v>
      </c>
      <c r="H83" s="8"/>
      <c r="I83" s="8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5346154</v>
      </c>
      <c r="R83" s="8"/>
      <c r="S83" s="8">
        <v>22890</v>
      </c>
      <c r="T83" s="8"/>
      <c r="U83" s="8">
        <v>89854649627</v>
      </c>
      <c r="V83" s="8"/>
      <c r="W83" s="8">
        <v>121645342942.89301</v>
      </c>
      <c r="X83" s="5"/>
      <c r="Y83" s="11">
        <v>2.4835506987357513E-3</v>
      </c>
    </row>
    <row r="84" spans="1:25" x14ac:dyDescent="0.55000000000000004">
      <c r="A84" s="1" t="s">
        <v>91</v>
      </c>
      <c r="C84" s="8">
        <v>32825416</v>
      </c>
      <c r="D84" s="8"/>
      <c r="E84" s="8">
        <v>273251975552</v>
      </c>
      <c r="F84" s="8"/>
      <c r="G84" s="8">
        <v>624866506437.42004</v>
      </c>
      <c r="H84" s="8"/>
      <c r="I84" s="8">
        <v>0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32825416</v>
      </c>
      <c r="R84" s="8"/>
      <c r="S84" s="8">
        <v>19440</v>
      </c>
      <c r="T84" s="8"/>
      <c r="U84" s="8">
        <v>273251975552</v>
      </c>
      <c r="V84" s="8"/>
      <c r="W84" s="8">
        <v>634329236822.11206</v>
      </c>
      <c r="X84" s="5"/>
      <c r="Y84" s="11">
        <v>1.2950671034547095E-2</v>
      </c>
    </row>
    <row r="85" spans="1:25" x14ac:dyDescent="0.55000000000000004">
      <c r="A85" s="1" t="s">
        <v>92</v>
      </c>
      <c r="C85" s="8">
        <v>16413684</v>
      </c>
      <c r="D85" s="8"/>
      <c r="E85" s="8">
        <v>345336884347</v>
      </c>
      <c r="F85" s="8"/>
      <c r="G85" s="8">
        <v>476101538890.23602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16413684</v>
      </c>
      <c r="R85" s="8"/>
      <c r="S85" s="8">
        <v>28860</v>
      </c>
      <c r="T85" s="8"/>
      <c r="U85" s="8">
        <v>345336884347</v>
      </c>
      <c r="V85" s="8"/>
      <c r="W85" s="8">
        <v>470880411664.57202</v>
      </c>
      <c r="X85" s="5"/>
      <c r="Y85" s="11">
        <v>9.6136469109181812E-3</v>
      </c>
    </row>
    <row r="86" spans="1:25" x14ac:dyDescent="0.55000000000000004">
      <c r="A86" s="1" t="s">
        <v>93</v>
      </c>
      <c r="C86" s="8">
        <v>16344556</v>
      </c>
      <c r="D86" s="8"/>
      <c r="E86" s="8">
        <v>155481566560</v>
      </c>
      <c r="F86" s="8"/>
      <c r="G86" s="8">
        <v>188793694462.716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16344556</v>
      </c>
      <c r="R86" s="8"/>
      <c r="S86" s="8">
        <v>10900</v>
      </c>
      <c r="T86" s="8"/>
      <c r="U86" s="8">
        <v>155481566560</v>
      </c>
      <c r="V86" s="8"/>
      <c r="W86" s="8">
        <v>177095634220.62</v>
      </c>
      <c r="X86" s="5"/>
      <c r="Y86" s="11">
        <v>3.6156417950019698E-3</v>
      </c>
    </row>
    <row r="87" spans="1:25" x14ac:dyDescent="0.55000000000000004">
      <c r="A87" s="1" t="s">
        <v>94</v>
      </c>
      <c r="C87" s="8">
        <v>8441034</v>
      </c>
      <c r="D87" s="8"/>
      <c r="E87" s="8">
        <v>34788733034</v>
      </c>
      <c r="F87" s="8"/>
      <c r="G87" s="8">
        <v>37884506462.365501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8441034</v>
      </c>
      <c r="R87" s="8"/>
      <c r="S87" s="8">
        <v>4275</v>
      </c>
      <c r="T87" s="8"/>
      <c r="U87" s="8">
        <v>34788733034</v>
      </c>
      <c r="V87" s="8"/>
      <c r="W87" s="8">
        <v>35870712098.917503</v>
      </c>
      <c r="X87" s="5"/>
      <c r="Y87" s="11">
        <v>7.3234806974269238E-4</v>
      </c>
    </row>
    <row r="88" spans="1:25" x14ac:dyDescent="0.55000000000000004">
      <c r="A88" s="1" t="s">
        <v>95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v>10954622</v>
      </c>
      <c r="J88" s="8"/>
      <c r="K88" s="8">
        <v>413257523462</v>
      </c>
      <c r="L88" s="8"/>
      <c r="M88" s="8">
        <v>0</v>
      </c>
      <c r="N88" s="8"/>
      <c r="O88" s="8">
        <v>0</v>
      </c>
      <c r="P88" s="8"/>
      <c r="Q88" s="8">
        <v>10954622</v>
      </c>
      <c r="R88" s="8"/>
      <c r="S88" s="8">
        <v>37390</v>
      </c>
      <c r="T88" s="8"/>
      <c r="U88" s="8">
        <v>413257523462</v>
      </c>
      <c r="V88" s="8"/>
      <c r="W88" s="8">
        <v>407156236346.349</v>
      </c>
      <c r="X88" s="5"/>
      <c r="Y88" s="11">
        <v>8.3126335197830255E-3</v>
      </c>
    </row>
    <row r="89" spans="1:25" x14ac:dyDescent="0.55000000000000004">
      <c r="A89" s="1" t="s">
        <v>96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v>780000</v>
      </c>
      <c r="J89" s="8"/>
      <c r="K89" s="8">
        <v>56174459</v>
      </c>
      <c r="L89" s="8"/>
      <c r="M89" s="8">
        <v>0</v>
      </c>
      <c r="N89" s="8"/>
      <c r="O89" s="8">
        <v>0</v>
      </c>
      <c r="P89" s="8"/>
      <c r="Q89" s="8">
        <v>0</v>
      </c>
      <c r="R89" s="8"/>
      <c r="S89" s="8">
        <v>0</v>
      </c>
      <c r="T89" s="8"/>
      <c r="U89" s="8">
        <v>0</v>
      </c>
      <c r="V89" s="8"/>
      <c r="W89" s="8">
        <v>0</v>
      </c>
      <c r="X89" s="5"/>
      <c r="Y89" s="11">
        <v>0</v>
      </c>
    </row>
    <row r="90" spans="1:25" x14ac:dyDescent="0.55000000000000004">
      <c r="A90" s="1" t="s">
        <v>97</v>
      </c>
      <c r="C90" s="8">
        <v>0</v>
      </c>
      <c r="D90" s="8"/>
      <c r="E90" s="8">
        <v>0</v>
      </c>
      <c r="F90" s="8"/>
      <c r="G90" s="8">
        <v>0</v>
      </c>
      <c r="H90" s="8"/>
      <c r="I90" s="8">
        <v>46000000</v>
      </c>
      <c r="J90" s="8"/>
      <c r="K90" s="8">
        <v>200208616800</v>
      </c>
      <c r="L90" s="8"/>
      <c r="M90" s="8">
        <v>0</v>
      </c>
      <c r="N90" s="8"/>
      <c r="O90" s="8">
        <v>0</v>
      </c>
      <c r="P90" s="8"/>
      <c r="Q90" s="8">
        <v>46000000</v>
      </c>
      <c r="R90" s="8"/>
      <c r="S90" s="8">
        <v>4123</v>
      </c>
      <c r="T90" s="8"/>
      <c r="U90" s="8">
        <v>200208616800</v>
      </c>
      <c r="V90" s="8"/>
      <c r="W90" s="8">
        <v>188529534900</v>
      </c>
      <c r="X90" s="5"/>
      <c r="Y90" s="11">
        <v>3.8490800124837549E-3</v>
      </c>
    </row>
    <row r="91" spans="1:25" x14ac:dyDescent="0.55000000000000004">
      <c r="A91" s="1" t="s">
        <v>98</v>
      </c>
      <c r="C91" s="8">
        <v>0</v>
      </c>
      <c r="D91" s="8"/>
      <c r="E91" s="8">
        <v>0</v>
      </c>
      <c r="F91" s="8"/>
      <c r="G91" s="8">
        <v>0</v>
      </c>
      <c r="H91" s="8"/>
      <c r="I91" s="8">
        <v>198000000</v>
      </c>
      <c r="J91" s="8"/>
      <c r="K91" s="8">
        <v>299772000000</v>
      </c>
      <c r="L91" s="8"/>
      <c r="M91" s="8">
        <v>0</v>
      </c>
      <c r="N91" s="8"/>
      <c r="O91" s="8">
        <v>0</v>
      </c>
      <c r="P91" s="8"/>
      <c r="Q91" s="8">
        <v>198000000</v>
      </c>
      <c r="R91" s="8"/>
      <c r="S91" s="8">
        <v>1640</v>
      </c>
      <c r="T91" s="8"/>
      <c r="U91" s="8">
        <v>299772000000</v>
      </c>
      <c r="V91" s="8"/>
      <c r="W91" s="8">
        <v>322787916000</v>
      </c>
      <c r="X91" s="5"/>
      <c r="Y91" s="11">
        <v>6.5901425811393391E-3</v>
      </c>
    </row>
    <row r="92" spans="1:25" x14ac:dyDescent="0.55000000000000004">
      <c r="A92" s="1" t="s">
        <v>99</v>
      </c>
      <c r="C92" s="8">
        <v>0</v>
      </c>
      <c r="D92" s="8"/>
      <c r="E92" s="8">
        <v>0</v>
      </c>
      <c r="F92" s="8"/>
      <c r="G92" s="8">
        <v>0</v>
      </c>
      <c r="H92" s="8"/>
      <c r="I92" s="8">
        <v>17647943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v>17647943</v>
      </c>
      <c r="R92" s="8"/>
      <c r="S92" s="8">
        <v>9060</v>
      </c>
      <c r="T92" s="8"/>
      <c r="U92" s="8">
        <v>102887507690</v>
      </c>
      <c r="V92" s="8"/>
      <c r="W92" s="8">
        <v>158939015916.69901</v>
      </c>
      <c r="X92" s="5"/>
      <c r="Y92" s="11">
        <v>3.2449503983198098E-3</v>
      </c>
    </row>
    <row r="93" spans="1:25" ht="24.75" thickBot="1" x14ac:dyDescent="0.6">
      <c r="A93" s="1" t="s">
        <v>100</v>
      </c>
      <c r="C93" s="8" t="s">
        <v>100</v>
      </c>
      <c r="D93" s="8"/>
      <c r="E93" s="9">
        <f>SUM(E9:E92)</f>
        <v>40559524050243</v>
      </c>
      <c r="F93" s="8"/>
      <c r="G93" s="9">
        <f>SUM(G9:G92)</f>
        <v>47530224816234.125</v>
      </c>
      <c r="H93" s="8"/>
      <c r="I93" s="8" t="s">
        <v>100</v>
      </c>
      <c r="J93" s="8"/>
      <c r="K93" s="9">
        <f>SUM(K9:K92)</f>
        <v>1589411921601</v>
      </c>
      <c r="L93" s="8"/>
      <c r="M93" s="8" t="s">
        <v>100</v>
      </c>
      <c r="N93" s="8"/>
      <c r="O93" s="9">
        <f>SUM(O9:O92)</f>
        <v>310766157967</v>
      </c>
      <c r="P93" s="8"/>
      <c r="Q93" s="8" t="s">
        <v>100</v>
      </c>
      <c r="R93" s="8"/>
      <c r="S93" s="8" t="s">
        <v>100</v>
      </c>
      <c r="T93" s="8"/>
      <c r="U93" s="9">
        <f>SUM(U9:U92)</f>
        <v>41638102322927</v>
      </c>
      <c r="V93" s="8"/>
      <c r="W93" s="9">
        <f>SUM(W9:W92)</f>
        <v>47781737659482.695</v>
      </c>
      <c r="X93" s="5"/>
      <c r="Y93" s="12">
        <f>SUM(Y9:Y92)</f>
        <v>0.97552742324649555</v>
      </c>
    </row>
    <row r="94" spans="1:25" ht="24.75" thickTop="1" x14ac:dyDescent="0.55000000000000004">
      <c r="W94" s="3"/>
    </row>
    <row r="95" spans="1:25" x14ac:dyDescent="0.55000000000000004">
      <c r="W95" s="3"/>
    </row>
    <row r="96" spans="1:25" x14ac:dyDescent="0.55000000000000004">
      <c r="Y96" s="4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1"/>
  <sheetViews>
    <sheetView rightToLeft="1" topLeftCell="L1" workbookViewId="0">
      <selection activeCell="AA14" sqref="AA14:AL16"/>
    </sheetView>
  </sheetViews>
  <sheetFormatPr defaultRowHeight="24" x14ac:dyDescent="0.55000000000000004"/>
  <cols>
    <col min="1" max="1" width="22.14062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2" style="1" customWidth="1"/>
    <col min="12" max="12" width="1" style="1" customWidth="1"/>
    <col min="13" max="13" width="13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1" style="1" customWidth="1"/>
    <col min="22" max="22" width="1" style="1" customWidth="1"/>
    <col min="23" max="23" width="18" style="1" customWidth="1"/>
    <col min="24" max="24" width="1" style="1" customWidth="1"/>
    <col min="25" max="25" width="16" style="1" customWidth="1"/>
    <col min="26" max="26" width="1" style="1" customWidth="1"/>
    <col min="27" max="27" width="22" style="1" customWidth="1"/>
    <col min="28" max="28" width="1" style="1" customWidth="1"/>
    <col min="29" max="29" width="11" style="1" customWidth="1"/>
    <col min="30" max="30" width="1" style="1" customWidth="1"/>
    <col min="31" max="31" width="23" style="1" customWidth="1"/>
    <col min="32" max="32" width="1" style="1" customWidth="1"/>
    <col min="33" max="33" width="18" style="1" customWidth="1"/>
    <col min="34" max="34" width="1" style="1" customWidth="1"/>
    <col min="35" max="35" width="19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  <c r="R2" s="34" t="s">
        <v>0</v>
      </c>
      <c r="S2" s="34" t="s">
        <v>0</v>
      </c>
      <c r="T2" s="34" t="s">
        <v>0</v>
      </c>
      <c r="U2" s="34" t="s">
        <v>0</v>
      </c>
      <c r="V2" s="34" t="s">
        <v>0</v>
      </c>
      <c r="W2" s="34" t="s">
        <v>0</v>
      </c>
      <c r="X2" s="34" t="s">
        <v>0</v>
      </c>
      <c r="Y2" s="34" t="s">
        <v>0</v>
      </c>
      <c r="Z2" s="34" t="s">
        <v>0</v>
      </c>
      <c r="AA2" s="34" t="s">
        <v>0</v>
      </c>
      <c r="AB2" s="34" t="s">
        <v>0</v>
      </c>
      <c r="AC2" s="34" t="s">
        <v>0</v>
      </c>
      <c r="AD2" s="34" t="s">
        <v>0</v>
      </c>
      <c r="AE2" s="34" t="s">
        <v>0</v>
      </c>
      <c r="AF2" s="34" t="s">
        <v>0</v>
      </c>
      <c r="AG2" s="34" t="s">
        <v>0</v>
      </c>
      <c r="AH2" s="34" t="s">
        <v>0</v>
      </c>
      <c r="AI2" s="34" t="s">
        <v>0</v>
      </c>
      <c r="AJ2" s="34" t="s">
        <v>0</v>
      </c>
      <c r="AK2" s="34" t="s">
        <v>0</v>
      </c>
    </row>
    <row r="3" spans="1:39" ht="24.75" x14ac:dyDescent="0.55000000000000004">
      <c r="A3" s="34" t="s">
        <v>1</v>
      </c>
      <c r="B3" s="34" t="s">
        <v>1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  <c r="V3" s="34" t="s">
        <v>1</v>
      </c>
      <c r="W3" s="34" t="s">
        <v>1</v>
      </c>
      <c r="X3" s="34" t="s">
        <v>1</v>
      </c>
      <c r="Y3" s="34" t="s">
        <v>1</v>
      </c>
      <c r="Z3" s="34" t="s">
        <v>1</v>
      </c>
      <c r="AA3" s="34" t="s">
        <v>1</v>
      </c>
      <c r="AB3" s="34" t="s">
        <v>1</v>
      </c>
      <c r="AC3" s="34" t="s">
        <v>1</v>
      </c>
      <c r="AD3" s="34" t="s">
        <v>1</v>
      </c>
      <c r="AE3" s="34" t="s">
        <v>1</v>
      </c>
      <c r="AF3" s="34" t="s">
        <v>1</v>
      </c>
      <c r="AG3" s="34" t="s">
        <v>1</v>
      </c>
      <c r="AH3" s="34" t="s">
        <v>1</v>
      </c>
      <c r="AI3" s="34" t="s">
        <v>1</v>
      </c>
      <c r="AJ3" s="34" t="s">
        <v>1</v>
      </c>
      <c r="AK3" s="34" t="s">
        <v>1</v>
      </c>
    </row>
    <row r="4" spans="1:39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  <c r="R4" s="34" t="s">
        <v>2</v>
      </c>
      <c r="S4" s="34" t="s">
        <v>2</v>
      </c>
      <c r="T4" s="34" t="s">
        <v>2</v>
      </c>
      <c r="U4" s="34" t="s">
        <v>2</v>
      </c>
      <c r="V4" s="34" t="s">
        <v>2</v>
      </c>
      <c r="W4" s="34" t="s">
        <v>2</v>
      </c>
      <c r="X4" s="34" t="s">
        <v>2</v>
      </c>
      <c r="Y4" s="34" t="s">
        <v>2</v>
      </c>
      <c r="Z4" s="34" t="s">
        <v>2</v>
      </c>
      <c r="AA4" s="34" t="s">
        <v>2</v>
      </c>
      <c r="AB4" s="34" t="s">
        <v>2</v>
      </c>
      <c r="AC4" s="34" t="s">
        <v>2</v>
      </c>
      <c r="AD4" s="34" t="s">
        <v>2</v>
      </c>
      <c r="AE4" s="34" t="s">
        <v>2</v>
      </c>
      <c r="AF4" s="34" t="s">
        <v>2</v>
      </c>
      <c r="AG4" s="34" t="s">
        <v>2</v>
      </c>
      <c r="AH4" s="34" t="s">
        <v>2</v>
      </c>
      <c r="AI4" s="34" t="s">
        <v>2</v>
      </c>
      <c r="AJ4" s="34" t="s">
        <v>2</v>
      </c>
      <c r="AK4" s="34" t="s">
        <v>2</v>
      </c>
    </row>
    <row r="6" spans="1:39" ht="24.75" x14ac:dyDescent="0.55000000000000004">
      <c r="A6" s="33" t="s">
        <v>102</v>
      </c>
      <c r="B6" s="33" t="s">
        <v>102</v>
      </c>
      <c r="C6" s="33" t="s">
        <v>102</v>
      </c>
      <c r="D6" s="33" t="s">
        <v>102</v>
      </c>
      <c r="E6" s="33" t="s">
        <v>102</v>
      </c>
      <c r="F6" s="33" t="s">
        <v>102</v>
      </c>
      <c r="G6" s="33" t="s">
        <v>102</v>
      </c>
      <c r="H6" s="33" t="s">
        <v>102</v>
      </c>
      <c r="I6" s="33" t="s">
        <v>102</v>
      </c>
      <c r="J6" s="33" t="s">
        <v>102</v>
      </c>
      <c r="K6" s="33" t="s">
        <v>102</v>
      </c>
      <c r="L6" s="33" t="s">
        <v>102</v>
      </c>
      <c r="M6" s="33" t="s">
        <v>102</v>
      </c>
      <c r="O6" s="33" t="s">
        <v>211</v>
      </c>
      <c r="P6" s="33" t="s">
        <v>4</v>
      </c>
      <c r="Q6" s="33" t="s">
        <v>4</v>
      </c>
      <c r="R6" s="33" t="s">
        <v>4</v>
      </c>
      <c r="S6" s="33" t="s">
        <v>4</v>
      </c>
      <c r="U6" s="33" t="s">
        <v>5</v>
      </c>
      <c r="V6" s="33" t="s">
        <v>5</v>
      </c>
      <c r="W6" s="33" t="s">
        <v>5</v>
      </c>
      <c r="X6" s="33" t="s">
        <v>5</v>
      </c>
      <c r="Y6" s="33" t="s">
        <v>5</v>
      </c>
      <c r="Z6" s="33" t="s">
        <v>5</v>
      </c>
      <c r="AA6" s="33" t="s">
        <v>5</v>
      </c>
      <c r="AC6" s="33" t="s">
        <v>6</v>
      </c>
      <c r="AD6" s="33" t="s">
        <v>6</v>
      </c>
      <c r="AE6" s="33" t="s">
        <v>6</v>
      </c>
      <c r="AF6" s="33" t="s">
        <v>6</v>
      </c>
      <c r="AG6" s="33" t="s">
        <v>6</v>
      </c>
      <c r="AH6" s="33" t="s">
        <v>6</v>
      </c>
      <c r="AI6" s="33" t="s">
        <v>6</v>
      </c>
      <c r="AJ6" s="33" t="s">
        <v>6</v>
      </c>
      <c r="AK6" s="33" t="s">
        <v>6</v>
      </c>
    </row>
    <row r="7" spans="1:39" ht="24.75" x14ac:dyDescent="0.55000000000000004">
      <c r="A7" s="33" t="s">
        <v>103</v>
      </c>
      <c r="C7" s="33" t="s">
        <v>104</v>
      </c>
      <c r="E7" s="33" t="s">
        <v>105</v>
      </c>
      <c r="G7" s="33" t="s">
        <v>106</v>
      </c>
      <c r="I7" s="33" t="s">
        <v>107</v>
      </c>
      <c r="K7" s="33" t="s">
        <v>108</v>
      </c>
      <c r="M7" s="33" t="s">
        <v>101</v>
      </c>
      <c r="O7" s="33" t="s">
        <v>7</v>
      </c>
      <c r="Q7" s="33" t="s">
        <v>8</v>
      </c>
      <c r="S7" s="33" t="s">
        <v>9</v>
      </c>
      <c r="U7" s="33" t="s">
        <v>10</v>
      </c>
      <c r="V7" s="33" t="s">
        <v>10</v>
      </c>
      <c r="W7" s="33" t="s">
        <v>10</v>
      </c>
      <c r="Y7" s="33" t="s">
        <v>11</v>
      </c>
      <c r="Z7" s="33" t="s">
        <v>11</v>
      </c>
      <c r="AA7" s="33" t="s">
        <v>11</v>
      </c>
      <c r="AC7" s="33" t="s">
        <v>7</v>
      </c>
      <c r="AE7" s="33" t="s">
        <v>109</v>
      </c>
      <c r="AG7" s="33" t="s">
        <v>8</v>
      </c>
      <c r="AI7" s="33" t="s">
        <v>9</v>
      </c>
      <c r="AK7" s="33" t="s">
        <v>13</v>
      </c>
    </row>
    <row r="8" spans="1:39" ht="24.75" x14ac:dyDescent="0.55000000000000004">
      <c r="A8" s="33" t="s">
        <v>103</v>
      </c>
      <c r="C8" s="33" t="s">
        <v>104</v>
      </c>
      <c r="E8" s="33" t="s">
        <v>105</v>
      </c>
      <c r="G8" s="33" t="s">
        <v>106</v>
      </c>
      <c r="I8" s="33" t="s">
        <v>107</v>
      </c>
      <c r="K8" s="33" t="s">
        <v>108</v>
      </c>
      <c r="M8" s="33" t="s">
        <v>101</v>
      </c>
      <c r="O8" s="33" t="s">
        <v>7</v>
      </c>
      <c r="Q8" s="33" t="s">
        <v>8</v>
      </c>
      <c r="S8" s="33" t="s">
        <v>9</v>
      </c>
      <c r="U8" s="33" t="s">
        <v>7</v>
      </c>
      <c r="W8" s="33" t="s">
        <v>8</v>
      </c>
      <c r="Y8" s="33" t="s">
        <v>7</v>
      </c>
      <c r="AA8" s="33" t="s">
        <v>14</v>
      </c>
      <c r="AC8" s="33" t="s">
        <v>7</v>
      </c>
      <c r="AE8" s="33" t="s">
        <v>109</v>
      </c>
      <c r="AG8" s="33" t="s">
        <v>8</v>
      </c>
      <c r="AI8" s="33" t="s">
        <v>9</v>
      </c>
      <c r="AK8" s="33" t="s">
        <v>13</v>
      </c>
    </row>
    <row r="9" spans="1:39" x14ac:dyDescent="0.55000000000000004">
      <c r="A9" s="1" t="s">
        <v>110</v>
      </c>
      <c r="C9" s="5" t="s">
        <v>111</v>
      </c>
      <c r="D9" s="5"/>
      <c r="E9" s="5" t="s">
        <v>111</v>
      </c>
      <c r="F9" s="5"/>
      <c r="G9" s="5" t="s">
        <v>112</v>
      </c>
      <c r="H9" s="5"/>
      <c r="I9" s="5" t="s">
        <v>113</v>
      </c>
      <c r="J9" s="5"/>
      <c r="K9" s="4">
        <v>0</v>
      </c>
      <c r="L9" s="5"/>
      <c r="M9" s="4">
        <v>0</v>
      </c>
      <c r="N9" s="5"/>
      <c r="O9" s="4">
        <v>315324</v>
      </c>
      <c r="P9" s="5"/>
      <c r="Q9" s="4">
        <v>299222135323</v>
      </c>
      <c r="R9" s="5"/>
      <c r="S9" s="4">
        <v>299118879594</v>
      </c>
      <c r="T9" s="5"/>
      <c r="U9" s="4">
        <v>0</v>
      </c>
      <c r="V9" s="5"/>
      <c r="W9" s="4">
        <v>0</v>
      </c>
      <c r="X9" s="5"/>
      <c r="Y9" s="4">
        <v>315324</v>
      </c>
      <c r="Z9" s="5"/>
      <c r="AA9" s="4">
        <v>304548823752</v>
      </c>
      <c r="AB9" s="5"/>
      <c r="AC9" s="4">
        <v>0</v>
      </c>
      <c r="AD9" s="5"/>
      <c r="AE9" s="4">
        <v>0</v>
      </c>
      <c r="AF9" s="5"/>
      <c r="AG9" s="4">
        <v>0</v>
      </c>
      <c r="AH9" s="5"/>
      <c r="AI9" s="4">
        <v>0</v>
      </c>
      <c r="AJ9" s="5"/>
      <c r="AK9" s="5" t="s">
        <v>18</v>
      </c>
      <c r="AL9" s="5"/>
      <c r="AM9" s="5"/>
    </row>
    <row r="10" spans="1:39" x14ac:dyDescent="0.55000000000000004">
      <c r="A10" s="1" t="s">
        <v>100</v>
      </c>
      <c r="C10" s="5" t="s">
        <v>100</v>
      </c>
      <c r="D10" s="5"/>
      <c r="E10" s="5" t="s">
        <v>100</v>
      </c>
      <c r="F10" s="5"/>
      <c r="G10" s="5" t="s">
        <v>100</v>
      </c>
      <c r="H10" s="5"/>
      <c r="I10" s="5" t="s">
        <v>100</v>
      </c>
      <c r="J10" s="5"/>
      <c r="K10" s="5" t="s">
        <v>100</v>
      </c>
      <c r="L10" s="5"/>
      <c r="M10" s="5" t="s">
        <v>100</v>
      </c>
      <c r="N10" s="5"/>
      <c r="O10" s="5" t="s">
        <v>100</v>
      </c>
      <c r="P10" s="5"/>
      <c r="Q10" s="6">
        <f>SUM(Q9:Q9)</f>
        <v>299222135323</v>
      </c>
      <c r="R10" s="5"/>
      <c r="S10" s="6">
        <f>SUM(S9:S9)</f>
        <v>299118879594</v>
      </c>
      <c r="T10" s="5"/>
      <c r="U10" s="5" t="s">
        <v>100</v>
      </c>
      <c r="V10" s="5"/>
      <c r="W10" s="6">
        <f>SUM(W9:W9)</f>
        <v>0</v>
      </c>
      <c r="X10" s="5"/>
      <c r="Y10" s="5" t="s">
        <v>100</v>
      </c>
      <c r="Z10" s="5"/>
      <c r="AA10" s="6">
        <f>SUM(AA9:AA9)</f>
        <v>304548823752</v>
      </c>
      <c r="AB10" s="5"/>
      <c r="AC10" s="5" t="s">
        <v>100</v>
      </c>
      <c r="AD10" s="5"/>
      <c r="AE10" s="5" t="s">
        <v>100</v>
      </c>
      <c r="AF10" s="5"/>
      <c r="AG10" s="6">
        <f>SUM(AG9:AG9)</f>
        <v>0</v>
      </c>
      <c r="AH10" s="5"/>
      <c r="AI10" s="6">
        <f>SUM(AI9:AI9)</f>
        <v>0</v>
      </c>
      <c r="AJ10" s="5"/>
      <c r="AK10" s="7" t="s">
        <v>18</v>
      </c>
      <c r="AL10" s="5"/>
      <c r="AM10" s="5"/>
    </row>
    <row r="11" spans="1:39" x14ac:dyDescent="0.55000000000000004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rightToLeft="1" workbookViewId="0">
      <selection activeCell="S14" sqref="S14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4" style="1" customWidth="1"/>
    <col min="10" max="10" width="1" style="1" customWidth="1"/>
    <col min="11" max="11" width="22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2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  <c r="R2" s="34" t="s">
        <v>0</v>
      </c>
      <c r="S2" s="34" t="s">
        <v>0</v>
      </c>
    </row>
    <row r="3" spans="1:19" ht="24.75" x14ac:dyDescent="0.55000000000000004">
      <c r="A3" s="34" t="s">
        <v>1</v>
      </c>
      <c r="B3" s="34" t="s">
        <v>1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34" t="s">
        <v>1</v>
      </c>
      <c r="J3" s="34" t="s">
        <v>1</v>
      </c>
      <c r="K3" s="34" t="s">
        <v>1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</row>
    <row r="4" spans="1:19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  <c r="R4" s="34" t="s">
        <v>2</v>
      </c>
      <c r="S4" s="34" t="s">
        <v>2</v>
      </c>
    </row>
    <row r="6" spans="1:19" ht="24.75" x14ac:dyDescent="0.55000000000000004">
      <c r="A6" s="33" t="s">
        <v>115</v>
      </c>
      <c r="C6" s="33" t="s">
        <v>116</v>
      </c>
      <c r="D6" s="33" t="s">
        <v>116</v>
      </c>
      <c r="E6" s="33" t="s">
        <v>116</v>
      </c>
      <c r="F6" s="33" t="s">
        <v>116</v>
      </c>
      <c r="G6" s="33" t="s">
        <v>116</v>
      </c>
      <c r="H6" s="33" t="s">
        <v>116</v>
      </c>
      <c r="I6" s="33" t="s">
        <v>116</v>
      </c>
      <c r="K6" s="33" t="s">
        <v>211</v>
      </c>
      <c r="M6" s="33" t="s">
        <v>5</v>
      </c>
      <c r="N6" s="33" t="s">
        <v>5</v>
      </c>
      <c r="O6" s="33" t="s">
        <v>5</v>
      </c>
      <c r="Q6" s="33" t="s">
        <v>6</v>
      </c>
      <c r="R6" s="33" t="s">
        <v>6</v>
      </c>
      <c r="S6" s="33" t="s">
        <v>6</v>
      </c>
    </row>
    <row r="7" spans="1:19" ht="24.75" x14ac:dyDescent="0.55000000000000004">
      <c r="A7" s="33" t="s">
        <v>115</v>
      </c>
      <c r="C7" s="33" t="s">
        <v>117</v>
      </c>
      <c r="E7" s="33" t="s">
        <v>118</v>
      </c>
      <c r="G7" s="33" t="s">
        <v>119</v>
      </c>
      <c r="I7" s="33" t="s">
        <v>108</v>
      </c>
      <c r="K7" s="33" t="s">
        <v>120</v>
      </c>
      <c r="M7" s="33" t="s">
        <v>121</v>
      </c>
      <c r="O7" s="33" t="s">
        <v>122</v>
      </c>
      <c r="Q7" s="33" t="s">
        <v>120</v>
      </c>
      <c r="S7" s="33" t="s">
        <v>114</v>
      </c>
    </row>
    <row r="8" spans="1:19" ht="24.75" x14ac:dyDescent="0.6">
      <c r="A8" s="2" t="s">
        <v>123</v>
      </c>
      <c r="C8" s="1" t="s">
        <v>124</v>
      </c>
      <c r="E8" s="1" t="s">
        <v>125</v>
      </c>
      <c r="G8" s="1" t="s">
        <v>126</v>
      </c>
      <c r="I8" s="10">
        <v>5</v>
      </c>
      <c r="J8" s="13"/>
      <c r="K8" s="13">
        <v>39574780451</v>
      </c>
      <c r="L8" s="13"/>
      <c r="M8" s="13">
        <v>424160781774</v>
      </c>
      <c r="N8" s="13"/>
      <c r="O8" s="13">
        <v>463096129400</v>
      </c>
      <c r="P8" s="13"/>
      <c r="Q8" s="13">
        <v>639432825</v>
      </c>
      <c r="S8" s="11">
        <v>1.3054867542844199E-5</v>
      </c>
    </row>
    <row r="9" spans="1:19" x14ac:dyDescent="0.55000000000000004">
      <c r="A9" s="1" t="s">
        <v>127</v>
      </c>
      <c r="C9" s="1" t="s">
        <v>128</v>
      </c>
      <c r="E9" s="1" t="s">
        <v>125</v>
      </c>
      <c r="G9" s="1" t="s">
        <v>129</v>
      </c>
      <c r="I9" s="10">
        <v>5</v>
      </c>
      <c r="J9" s="13"/>
      <c r="K9" s="13">
        <v>542475668893</v>
      </c>
      <c r="L9" s="13"/>
      <c r="M9" s="13">
        <v>5014688331810</v>
      </c>
      <c r="N9" s="13"/>
      <c r="O9" s="13">
        <v>5526818056985</v>
      </c>
      <c r="P9" s="13"/>
      <c r="Q9" s="13">
        <v>30345943718</v>
      </c>
      <c r="S9" s="11">
        <v>6.1955261008237263E-4</v>
      </c>
    </row>
    <row r="10" spans="1:19" x14ac:dyDescent="0.55000000000000004">
      <c r="A10" s="1" t="s">
        <v>130</v>
      </c>
      <c r="C10" s="1" t="s">
        <v>131</v>
      </c>
      <c r="E10" s="1" t="s">
        <v>125</v>
      </c>
      <c r="G10" s="1" t="s">
        <v>132</v>
      </c>
      <c r="I10" s="10">
        <v>5</v>
      </c>
      <c r="J10" s="13"/>
      <c r="K10" s="13">
        <v>507630000</v>
      </c>
      <c r="L10" s="13"/>
      <c r="M10" s="13">
        <v>118750032506</v>
      </c>
      <c r="N10" s="13"/>
      <c r="O10" s="13">
        <v>105001680000</v>
      </c>
      <c r="P10" s="13"/>
      <c r="Q10" s="13">
        <v>14255982506</v>
      </c>
      <c r="S10" s="11">
        <v>2.9105475357624015E-4</v>
      </c>
    </row>
    <row r="11" spans="1:19" x14ac:dyDescent="0.55000000000000004">
      <c r="A11" s="1" t="s">
        <v>133</v>
      </c>
      <c r="C11" s="1" t="s">
        <v>134</v>
      </c>
      <c r="E11" s="1" t="s">
        <v>135</v>
      </c>
      <c r="G11" s="1" t="s">
        <v>136</v>
      </c>
      <c r="I11" s="10">
        <v>22.5</v>
      </c>
      <c r="J11" s="13"/>
      <c r="K11" s="13">
        <v>500000000000</v>
      </c>
      <c r="L11" s="13"/>
      <c r="M11" s="13">
        <v>0</v>
      </c>
      <c r="N11" s="13"/>
      <c r="O11" s="13">
        <v>0</v>
      </c>
      <c r="P11" s="13"/>
      <c r="Q11" s="13">
        <v>500000000000</v>
      </c>
      <c r="S11" s="11">
        <v>1.0208161852532515E-2</v>
      </c>
    </row>
    <row r="12" spans="1:19" x14ac:dyDescent="0.55000000000000004">
      <c r="A12" s="1" t="s">
        <v>133</v>
      </c>
      <c r="C12" s="1" t="s">
        <v>137</v>
      </c>
      <c r="E12" s="1" t="s">
        <v>125</v>
      </c>
      <c r="G12" s="1" t="s">
        <v>4</v>
      </c>
      <c r="I12" s="14">
        <v>22.5</v>
      </c>
      <c r="J12" s="13"/>
      <c r="K12" s="13">
        <v>1232875000</v>
      </c>
      <c r="L12" s="13"/>
      <c r="M12" s="13">
        <v>1863013697</v>
      </c>
      <c r="N12" s="13"/>
      <c r="O12" s="13">
        <v>1200290000</v>
      </c>
      <c r="P12" s="13"/>
      <c r="Q12" s="13">
        <v>1895598697</v>
      </c>
      <c r="S12" s="11">
        <v>3.8701156612851479E-5</v>
      </c>
    </row>
    <row r="13" spans="1:19" x14ac:dyDescent="0.55000000000000004">
      <c r="A13" s="1" t="s">
        <v>100</v>
      </c>
      <c r="C13" s="1" t="s">
        <v>100</v>
      </c>
      <c r="E13" s="1" t="s">
        <v>100</v>
      </c>
      <c r="G13" s="1" t="s">
        <v>100</v>
      </c>
      <c r="I13" s="1" t="s">
        <v>100</v>
      </c>
      <c r="K13" s="6">
        <f>SUM(K8:K12)</f>
        <v>1083790954344</v>
      </c>
      <c r="L13" s="5"/>
      <c r="M13" s="6">
        <f>SUM(M8:M12)</f>
        <v>5559462159787</v>
      </c>
      <c r="N13" s="5"/>
      <c r="O13" s="6">
        <f>SUM(O8:O12)</f>
        <v>6096116156385</v>
      </c>
      <c r="P13" s="5"/>
      <c r="Q13" s="6">
        <f>SUM(Q8:Q12)</f>
        <v>547136957746</v>
      </c>
      <c r="S13" s="12">
        <f>SUM(S8:S12)</f>
        <v>1.1170525240346825E-2</v>
      </c>
    </row>
    <row r="14" spans="1:19" x14ac:dyDescent="0.55000000000000004">
      <c r="S14" s="5"/>
    </row>
    <row r="16" spans="1:19" x14ac:dyDescent="0.55000000000000004">
      <c r="S16" s="3"/>
    </row>
  </sheetData>
  <mergeCells count="17"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Q7"/>
    <mergeCell ref="S7"/>
    <mergeCell ref="Q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4" sqref="G14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</row>
    <row r="3" spans="1:7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</row>
    <row r="4" spans="1:7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</row>
    <row r="6" spans="1:7" ht="24.75" x14ac:dyDescent="0.55000000000000004">
      <c r="A6" s="33" t="s">
        <v>142</v>
      </c>
      <c r="C6" s="33" t="s">
        <v>120</v>
      </c>
      <c r="E6" s="33" t="s">
        <v>199</v>
      </c>
      <c r="G6" s="33" t="s">
        <v>13</v>
      </c>
    </row>
    <row r="7" spans="1:7" x14ac:dyDescent="0.55000000000000004">
      <c r="A7" s="1" t="s">
        <v>208</v>
      </c>
      <c r="C7" s="28">
        <v>-383102520385</v>
      </c>
      <c r="D7" s="25"/>
      <c r="E7" s="21">
        <f>C7/$C$11</f>
        <v>1.0688304865223803</v>
      </c>
      <c r="F7" s="25"/>
      <c r="G7" s="21">
        <v>-7.8215450684064342E-3</v>
      </c>
    </row>
    <row r="8" spans="1:7" x14ac:dyDescent="0.55000000000000004">
      <c r="A8" s="1" t="s">
        <v>209</v>
      </c>
      <c r="C8" s="24">
        <v>5326688429</v>
      </c>
      <c r="D8" s="25"/>
      <c r="E8" s="21">
        <f t="shared" ref="E8:E10" si="0">C8/$C$11</f>
        <v>-1.4861105532272871E-2</v>
      </c>
      <c r="F8" s="25"/>
      <c r="G8" s="21">
        <v>1.087513952424883E-4</v>
      </c>
    </row>
    <row r="9" spans="1:7" x14ac:dyDescent="0.55000000000000004">
      <c r="A9" s="1" t="s">
        <v>210</v>
      </c>
      <c r="C9" s="24">
        <v>18650018389</v>
      </c>
      <c r="D9" s="25"/>
      <c r="E9" s="21">
        <f t="shared" si="0"/>
        <v>-5.2032307718398126E-2</v>
      </c>
      <c r="F9" s="25"/>
      <c r="G9" s="21">
        <v>3.8076481253523941E-4</v>
      </c>
    </row>
    <row r="10" spans="1:7" ht="24.75" thickBot="1" x14ac:dyDescent="0.6">
      <c r="A10" s="1" t="s">
        <v>206</v>
      </c>
      <c r="C10" s="24">
        <v>694308089</v>
      </c>
      <c r="D10" s="25"/>
      <c r="E10" s="21">
        <f t="shared" si="0"/>
        <v>-1.9370732717094135E-3</v>
      </c>
      <c r="F10" s="25"/>
      <c r="G10" s="21">
        <v>1.41752186960691E-5</v>
      </c>
    </row>
    <row r="11" spans="1:7" ht="24.75" thickBot="1" x14ac:dyDescent="0.6">
      <c r="A11" s="1" t="s">
        <v>100</v>
      </c>
      <c r="C11" s="29">
        <f>SUM(C7:C10)</f>
        <v>-358431505478</v>
      </c>
      <c r="E11" s="30">
        <f>SUM(E7:E10)</f>
        <v>0.99999999999999978</v>
      </c>
      <c r="G11" s="31">
        <f>SUM(G7:G10)</f>
        <v>-7.3178536419326373E-3</v>
      </c>
    </row>
    <row r="12" spans="1:7" ht="24.75" thickTop="1" x14ac:dyDescent="0.55000000000000004"/>
    <row r="14" spans="1:7" x14ac:dyDescent="0.55000000000000004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G12" sqref="G12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1" style="1" customWidth="1"/>
    <col min="10" max="10" width="1" style="1" customWidth="1"/>
    <col min="11" max="11" width="16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16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  <c r="R2" s="34" t="s">
        <v>0</v>
      </c>
      <c r="S2" s="34" t="s">
        <v>0</v>
      </c>
    </row>
    <row r="3" spans="1:19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  <c r="L3" s="34" t="s">
        <v>138</v>
      </c>
      <c r="M3" s="34" t="s">
        <v>138</v>
      </c>
      <c r="N3" s="34" t="s">
        <v>138</v>
      </c>
      <c r="O3" s="34" t="s">
        <v>138</v>
      </c>
      <c r="P3" s="34" t="s">
        <v>138</v>
      </c>
      <c r="Q3" s="34" t="s">
        <v>138</v>
      </c>
      <c r="R3" s="34" t="s">
        <v>138</v>
      </c>
      <c r="S3" s="34" t="s">
        <v>138</v>
      </c>
    </row>
    <row r="4" spans="1:19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  <c r="R4" s="34" t="s">
        <v>2</v>
      </c>
      <c r="S4" s="34" t="s">
        <v>2</v>
      </c>
    </row>
    <row r="6" spans="1:19" ht="24.75" x14ac:dyDescent="0.55000000000000004">
      <c r="A6" s="33" t="s">
        <v>139</v>
      </c>
      <c r="B6" s="33" t="s">
        <v>139</v>
      </c>
      <c r="C6" s="33" t="s">
        <v>139</v>
      </c>
      <c r="D6" s="33" t="s">
        <v>139</v>
      </c>
      <c r="E6" s="33" t="s">
        <v>139</v>
      </c>
      <c r="F6" s="33" t="s">
        <v>139</v>
      </c>
      <c r="G6" s="33" t="s">
        <v>139</v>
      </c>
      <c r="I6" s="33" t="s">
        <v>140</v>
      </c>
      <c r="J6" s="33" t="s">
        <v>140</v>
      </c>
      <c r="K6" s="33" t="s">
        <v>140</v>
      </c>
      <c r="L6" s="33" t="s">
        <v>140</v>
      </c>
      <c r="M6" s="33" t="s">
        <v>140</v>
      </c>
      <c r="O6" s="33" t="s">
        <v>141</v>
      </c>
      <c r="P6" s="33" t="s">
        <v>141</v>
      </c>
      <c r="Q6" s="33" t="s">
        <v>141</v>
      </c>
      <c r="R6" s="33" t="s">
        <v>141</v>
      </c>
      <c r="S6" s="33" t="s">
        <v>141</v>
      </c>
    </row>
    <row r="7" spans="1:19" ht="24.75" x14ac:dyDescent="0.55000000000000004">
      <c r="A7" s="33" t="s">
        <v>142</v>
      </c>
      <c r="C7" s="33" t="s">
        <v>143</v>
      </c>
      <c r="E7" s="33" t="s">
        <v>107</v>
      </c>
      <c r="G7" s="33" t="s">
        <v>108</v>
      </c>
      <c r="I7" s="33" t="s">
        <v>144</v>
      </c>
      <c r="K7" s="33" t="s">
        <v>145</v>
      </c>
      <c r="M7" s="33" t="s">
        <v>146</v>
      </c>
      <c r="O7" s="33" t="s">
        <v>144</v>
      </c>
      <c r="Q7" s="33" t="s">
        <v>145</v>
      </c>
      <c r="S7" s="33" t="s">
        <v>146</v>
      </c>
    </row>
    <row r="8" spans="1:19" x14ac:dyDescent="0.55000000000000004">
      <c r="A8" s="1" t="s">
        <v>147</v>
      </c>
      <c r="C8" s="5" t="s">
        <v>212</v>
      </c>
      <c r="D8" s="5"/>
      <c r="E8" s="5" t="s">
        <v>148</v>
      </c>
      <c r="F8" s="5"/>
      <c r="G8" s="24">
        <v>20.5</v>
      </c>
      <c r="H8" s="5"/>
      <c r="I8" s="4">
        <v>0</v>
      </c>
      <c r="J8" s="5"/>
      <c r="K8" s="4">
        <v>0</v>
      </c>
      <c r="L8" s="5"/>
      <c r="M8" s="4">
        <v>0</v>
      </c>
      <c r="N8" s="5"/>
      <c r="O8" s="4">
        <v>4903041653</v>
      </c>
      <c r="P8" s="5"/>
      <c r="Q8" s="4">
        <v>0</v>
      </c>
      <c r="R8" s="5"/>
      <c r="S8" s="4">
        <v>4903041653</v>
      </c>
    </row>
    <row r="9" spans="1:19" x14ac:dyDescent="0.55000000000000004">
      <c r="A9" s="1" t="s">
        <v>123</v>
      </c>
      <c r="C9" s="4">
        <v>17</v>
      </c>
      <c r="D9" s="5"/>
      <c r="E9" s="5" t="s">
        <v>212</v>
      </c>
      <c r="F9" s="5"/>
      <c r="G9" s="24">
        <v>5</v>
      </c>
      <c r="H9" s="5"/>
      <c r="I9" s="4">
        <v>577367212</v>
      </c>
      <c r="J9" s="5"/>
      <c r="K9" s="4">
        <v>0</v>
      </c>
      <c r="L9" s="5"/>
      <c r="M9" s="4">
        <v>577367212</v>
      </c>
      <c r="N9" s="5"/>
      <c r="O9" s="4">
        <v>61580593548</v>
      </c>
      <c r="P9" s="5"/>
      <c r="Q9" s="4">
        <v>0</v>
      </c>
      <c r="R9" s="5"/>
      <c r="S9" s="4">
        <v>61580593548</v>
      </c>
    </row>
    <row r="10" spans="1:19" x14ac:dyDescent="0.55000000000000004">
      <c r="A10" s="1" t="s">
        <v>127</v>
      </c>
      <c r="C10" s="4">
        <v>17</v>
      </c>
      <c r="D10" s="5"/>
      <c r="E10" s="5" t="s">
        <v>212</v>
      </c>
      <c r="F10" s="5"/>
      <c r="G10" s="24">
        <v>5</v>
      </c>
      <c r="H10" s="5"/>
      <c r="I10" s="4">
        <v>6942483416</v>
      </c>
      <c r="J10" s="5"/>
      <c r="K10" s="4">
        <v>0</v>
      </c>
      <c r="L10" s="5"/>
      <c r="M10" s="4">
        <v>6942483416</v>
      </c>
      <c r="N10" s="5"/>
      <c r="O10" s="4">
        <v>15888407841</v>
      </c>
      <c r="P10" s="5"/>
      <c r="Q10" s="4">
        <v>0</v>
      </c>
      <c r="R10" s="5"/>
      <c r="S10" s="4">
        <v>15888407841</v>
      </c>
    </row>
    <row r="11" spans="1:19" x14ac:dyDescent="0.55000000000000004">
      <c r="A11" s="1" t="s">
        <v>130</v>
      </c>
      <c r="C11" s="4">
        <v>1</v>
      </c>
      <c r="D11" s="5"/>
      <c r="E11" s="5" t="s">
        <v>212</v>
      </c>
      <c r="F11" s="5"/>
      <c r="G11" s="24">
        <v>5</v>
      </c>
      <c r="H11" s="5"/>
      <c r="I11" s="4">
        <v>32506</v>
      </c>
      <c r="J11" s="5"/>
      <c r="K11" s="4">
        <v>0</v>
      </c>
      <c r="L11" s="5"/>
      <c r="M11" s="4">
        <v>32506</v>
      </c>
      <c r="N11" s="5"/>
      <c r="O11" s="4">
        <v>32506</v>
      </c>
      <c r="P11" s="5"/>
      <c r="Q11" s="4">
        <v>0</v>
      </c>
      <c r="R11" s="5"/>
      <c r="S11" s="4">
        <v>32506</v>
      </c>
    </row>
    <row r="12" spans="1:19" x14ac:dyDescent="0.55000000000000004">
      <c r="A12" s="1" t="s">
        <v>133</v>
      </c>
      <c r="C12" s="4">
        <v>30</v>
      </c>
      <c r="D12" s="5"/>
      <c r="E12" s="5" t="s">
        <v>100</v>
      </c>
      <c r="F12" s="5"/>
      <c r="G12" s="32">
        <v>22.5</v>
      </c>
      <c r="H12" s="5"/>
      <c r="I12" s="4">
        <v>11130135255</v>
      </c>
      <c r="J12" s="5"/>
      <c r="K12" s="4">
        <v>0</v>
      </c>
      <c r="L12" s="5"/>
      <c r="M12" s="4">
        <v>11130135255</v>
      </c>
      <c r="N12" s="5"/>
      <c r="O12" s="4">
        <v>12239724294</v>
      </c>
      <c r="P12" s="5"/>
      <c r="Q12" s="4">
        <v>0</v>
      </c>
      <c r="R12" s="5"/>
      <c r="S12" s="4">
        <v>12239724294</v>
      </c>
    </row>
    <row r="13" spans="1:19" x14ac:dyDescent="0.55000000000000004">
      <c r="A13" s="1" t="s">
        <v>100</v>
      </c>
      <c r="C13" s="5" t="s">
        <v>100</v>
      </c>
      <c r="D13" s="5"/>
      <c r="E13" s="5" t="s">
        <v>100</v>
      </c>
      <c r="F13" s="5"/>
      <c r="G13" s="4"/>
      <c r="H13" s="5"/>
      <c r="I13" s="6">
        <f>SUM(I8:I12)</f>
        <v>18650018389</v>
      </c>
      <c r="J13" s="5"/>
      <c r="K13" s="6">
        <f>SUM(K8:K12)</f>
        <v>0</v>
      </c>
      <c r="L13" s="5"/>
      <c r="M13" s="6">
        <f>SUM(M8:M12)</f>
        <v>18650018389</v>
      </c>
      <c r="N13" s="5"/>
      <c r="O13" s="6">
        <f>SUM(O8:O12)</f>
        <v>94611799842</v>
      </c>
      <c r="P13" s="5"/>
      <c r="Q13" s="6">
        <f>SUM(Q8:Q12)</f>
        <v>0</v>
      </c>
      <c r="R13" s="5"/>
      <c r="S13" s="6">
        <f>SUM(S8:S12)</f>
        <v>94611799842</v>
      </c>
    </row>
    <row r="14" spans="1:19" x14ac:dyDescent="0.55000000000000004">
      <c r="M14" s="3">
        <f>SUM(M8)</f>
        <v>0</v>
      </c>
      <c r="N14" s="3">
        <f t="shared" ref="N14:R14" si="0">SUM(N8)</f>
        <v>0</v>
      </c>
      <c r="O14" s="3"/>
      <c r="P14" s="3"/>
      <c r="Q14" s="3"/>
      <c r="R14" s="3">
        <f t="shared" si="0"/>
        <v>0</v>
      </c>
      <c r="S14" s="3"/>
    </row>
    <row r="17" spans="13:19" x14ac:dyDescent="0.55000000000000004">
      <c r="M17" s="3"/>
      <c r="N17" s="3"/>
      <c r="O17" s="3"/>
      <c r="P17" s="3"/>
      <c r="Q17" s="3"/>
      <c r="R17" s="3"/>
      <c r="S17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2"/>
  <sheetViews>
    <sheetView rightToLeft="1" topLeftCell="A2" workbookViewId="0">
      <selection activeCell="O20" sqref="O20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  <c r="R2" s="34" t="s">
        <v>0</v>
      </c>
      <c r="S2" s="34" t="s">
        <v>0</v>
      </c>
    </row>
    <row r="3" spans="1:19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  <c r="L3" s="34" t="s">
        <v>138</v>
      </c>
      <c r="M3" s="34" t="s">
        <v>138</v>
      </c>
      <c r="N3" s="34" t="s">
        <v>138</v>
      </c>
      <c r="O3" s="34" t="s">
        <v>138</v>
      </c>
      <c r="P3" s="34" t="s">
        <v>138</v>
      </c>
      <c r="Q3" s="34" t="s">
        <v>138</v>
      </c>
      <c r="R3" s="34" t="s">
        <v>138</v>
      </c>
      <c r="S3" s="34" t="s">
        <v>138</v>
      </c>
    </row>
    <row r="4" spans="1:19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  <c r="R4" s="34" t="s">
        <v>2</v>
      </c>
      <c r="S4" s="34" t="s">
        <v>2</v>
      </c>
    </row>
    <row r="6" spans="1:19" ht="24.75" x14ac:dyDescent="0.55000000000000004">
      <c r="A6" s="33" t="s">
        <v>3</v>
      </c>
      <c r="C6" s="33" t="s">
        <v>149</v>
      </c>
      <c r="D6" s="33" t="s">
        <v>149</v>
      </c>
      <c r="E6" s="33" t="s">
        <v>149</v>
      </c>
      <c r="F6" s="33" t="s">
        <v>149</v>
      </c>
      <c r="G6" s="33" t="s">
        <v>149</v>
      </c>
      <c r="I6" s="33" t="s">
        <v>140</v>
      </c>
      <c r="J6" s="33" t="s">
        <v>140</v>
      </c>
      <c r="K6" s="33" t="s">
        <v>140</v>
      </c>
      <c r="L6" s="33" t="s">
        <v>140</v>
      </c>
      <c r="M6" s="33" t="s">
        <v>140</v>
      </c>
      <c r="O6" s="33" t="s">
        <v>141</v>
      </c>
      <c r="P6" s="33" t="s">
        <v>141</v>
      </c>
      <c r="Q6" s="33" t="s">
        <v>141</v>
      </c>
      <c r="R6" s="33" t="s">
        <v>141</v>
      </c>
      <c r="S6" s="33" t="s">
        <v>141</v>
      </c>
    </row>
    <row r="7" spans="1:19" ht="24.75" x14ac:dyDescent="0.55000000000000004">
      <c r="A7" s="33" t="s">
        <v>3</v>
      </c>
      <c r="C7" s="33" t="s">
        <v>150</v>
      </c>
      <c r="E7" s="33" t="s">
        <v>151</v>
      </c>
      <c r="G7" s="33" t="s">
        <v>152</v>
      </c>
      <c r="I7" s="33" t="s">
        <v>153</v>
      </c>
      <c r="K7" s="33" t="s">
        <v>145</v>
      </c>
      <c r="M7" s="33" t="s">
        <v>154</v>
      </c>
      <c r="O7" s="33" t="s">
        <v>153</v>
      </c>
      <c r="Q7" s="33" t="s">
        <v>145</v>
      </c>
      <c r="S7" s="33" t="s">
        <v>154</v>
      </c>
    </row>
    <row r="8" spans="1:19" x14ac:dyDescent="0.55000000000000004">
      <c r="A8" s="1" t="s">
        <v>40</v>
      </c>
      <c r="C8" s="5" t="s">
        <v>155</v>
      </c>
      <c r="D8" s="5"/>
      <c r="E8" s="4">
        <v>14425299</v>
      </c>
      <c r="F8" s="5"/>
      <c r="G8" s="4">
        <v>6452</v>
      </c>
      <c r="H8" s="5"/>
      <c r="I8" s="4">
        <v>0</v>
      </c>
      <c r="J8" s="5"/>
      <c r="K8" s="4">
        <v>0</v>
      </c>
      <c r="L8" s="5"/>
      <c r="M8" s="4">
        <f>I8-K8</f>
        <v>0</v>
      </c>
      <c r="N8" s="5"/>
      <c r="O8" s="4">
        <v>93072029148</v>
      </c>
      <c r="P8" s="5"/>
      <c r="Q8" s="4">
        <v>0</v>
      </c>
      <c r="R8" s="5"/>
      <c r="S8" s="4">
        <f>O8-Q8</f>
        <v>93072029148</v>
      </c>
    </row>
    <row r="9" spans="1:19" x14ac:dyDescent="0.55000000000000004">
      <c r="A9" s="1" t="s">
        <v>26</v>
      </c>
      <c r="C9" s="5" t="s">
        <v>156</v>
      </c>
      <c r="D9" s="5"/>
      <c r="E9" s="4">
        <v>3915991</v>
      </c>
      <c r="F9" s="5"/>
      <c r="G9" s="4">
        <v>27500</v>
      </c>
      <c r="H9" s="5"/>
      <c r="I9" s="4">
        <v>107689752500</v>
      </c>
      <c r="J9" s="5"/>
      <c r="K9" s="4">
        <v>0</v>
      </c>
      <c r="L9" s="5"/>
      <c r="M9" s="4">
        <f t="shared" ref="M9:M18" si="0">I9-K9</f>
        <v>107689752500</v>
      </c>
      <c r="N9" s="5"/>
      <c r="O9" s="4">
        <v>107689752500</v>
      </c>
      <c r="P9" s="5"/>
      <c r="Q9" s="4">
        <v>0</v>
      </c>
      <c r="R9" s="5"/>
      <c r="S9" s="4">
        <f t="shared" ref="S9:S18" si="1">O9-Q9</f>
        <v>107689752500</v>
      </c>
    </row>
    <row r="10" spans="1:19" x14ac:dyDescent="0.55000000000000004">
      <c r="A10" s="1" t="s">
        <v>84</v>
      </c>
      <c r="C10" s="5" t="s">
        <v>157</v>
      </c>
      <c r="D10" s="5"/>
      <c r="E10" s="4">
        <v>44127623</v>
      </c>
      <c r="F10" s="5"/>
      <c r="G10" s="4">
        <v>6800</v>
      </c>
      <c r="H10" s="5"/>
      <c r="I10" s="4">
        <v>300067836400</v>
      </c>
      <c r="J10" s="5"/>
      <c r="K10" s="4">
        <v>42665344541</v>
      </c>
      <c r="L10" s="5"/>
      <c r="M10" s="4">
        <f t="shared" si="0"/>
        <v>257402491859</v>
      </c>
      <c r="N10" s="5"/>
      <c r="O10" s="4">
        <v>300067836400</v>
      </c>
      <c r="P10" s="5"/>
      <c r="Q10" s="4">
        <v>42665344541</v>
      </c>
      <c r="R10" s="5"/>
      <c r="S10" s="4">
        <f t="shared" si="1"/>
        <v>257402491859</v>
      </c>
    </row>
    <row r="11" spans="1:19" x14ac:dyDescent="0.55000000000000004">
      <c r="A11" s="1" t="s">
        <v>47</v>
      </c>
      <c r="C11" s="5" t="s">
        <v>158</v>
      </c>
      <c r="D11" s="5"/>
      <c r="E11" s="4">
        <v>12200000</v>
      </c>
      <c r="F11" s="5"/>
      <c r="G11" s="4">
        <v>2740</v>
      </c>
      <c r="H11" s="5"/>
      <c r="I11" s="4">
        <v>0</v>
      </c>
      <c r="J11" s="5"/>
      <c r="K11" s="4">
        <v>0</v>
      </c>
      <c r="L11" s="5"/>
      <c r="M11" s="4">
        <f t="shared" si="0"/>
        <v>0</v>
      </c>
      <c r="N11" s="5"/>
      <c r="O11" s="4">
        <v>33428000000</v>
      </c>
      <c r="P11" s="5"/>
      <c r="Q11" s="4">
        <v>0</v>
      </c>
      <c r="R11" s="5"/>
      <c r="S11" s="4">
        <f t="shared" si="1"/>
        <v>33428000000</v>
      </c>
    </row>
    <row r="12" spans="1:19" x14ac:dyDescent="0.55000000000000004">
      <c r="A12" s="1" t="s">
        <v>53</v>
      </c>
      <c r="C12" s="5" t="s">
        <v>159</v>
      </c>
      <c r="D12" s="5"/>
      <c r="E12" s="4">
        <v>42586534</v>
      </c>
      <c r="F12" s="5"/>
      <c r="G12" s="4">
        <v>3860</v>
      </c>
      <c r="H12" s="5"/>
      <c r="I12" s="4">
        <v>0</v>
      </c>
      <c r="J12" s="5"/>
      <c r="K12" s="4">
        <v>0</v>
      </c>
      <c r="L12" s="5"/>
      <c r="M12" s="4">
        <f t="shared" si="0"/>
        <v>0</v>
      </c>
      <c r="N12" s="5"/>
      <c r="O12" s="4">
        <v>164384021240</v>
      </c>
      <c r="P12" s="5"/>
      <c r="Q12" s="4">
        <v>0</v>
      </c>
      <c r="R12" s="5"/>
      <c r="S12" s="4">
        <f t="shared" si="1"/>
        <v>164384021240</v>
      </c>
    </row>
    <row r="13" spans="1:19" x14ac:dyDescent="0.55000000000000004">
      <c r="A13" s="1" t="s">
        <v>54</v>
      </c>
      <c r="C13" s="5" t="s">
        <v>160</v>
      </c>
      <c r="D13" s="5"/>
      <c r="E13" s="4">
        <v>23118673</v>
      </c>
      <c r="F13" s="5"/>
      <c r="G13" s="4">
        <v>350</v>
      </c>
      <c r="H13" s="5"/>
      <c r="I13" s="4">
        <v>0</v>
      </c>
      <c r="J13" s="5"/>
      <c r="K13" s="4">
        <v>0</v>
      </c>
      <c r="L13" s="5"/>
      <c r="M13" s="4">
        <f t="shared" si="0"/>
        <v>0</v>
      </c>
      <c r="N13" s="5"/>
      <c r="O13" s="4">
        <v>8091535550</v>
      </c>
      <c r="P13" s="5"/>
      <c r="Q13" s="4">
        <v>0</v>
      </c>
      <c r="R13" s="5"/>
      <c r="S13" s="4">
        <f t="shared" si="1"/>
        <v>8091535550</v>
      </c>
    </row>
    <row r="14" spans="1:19" x14ac:dyDescent="0.55000000000000004">
      <c r="A14" s="1" t="s">
        <v>34</v>
      </c>
      <c r="C14" s="5" t="s">
        <v>161</v>
      </c>
      <c r="D14" s="5"/>
      <c r="E14" s="4">
        <v>3213381</v>
      </c>
      <c r="F14" s="5"/>
      <c r="G14" s="4">
        <v>5700</v>
      </c>
      <c r="H14" s="5"/>
      <c r="I14" s="4">
        <v>18316271700</v>
      </c>
      <c r="J14" s="5"/>
      <c r="K14" s="4">
        <v>1348151978</v>
      </c>
      <c r="L14" s="5"/>
      <c r="M14" s="4">
        <f t="shared" si="0"/>
        <v>16968119722</v>
      </c>
      <c r="N14" s="5"/>
      <c r="O14" s="4">
        <v>18316271700</v>
      </c>
      <c r="P14" s="5"/>
      <c r="Q14" s="4">
        <v>1348151978</v>
      </c>
      <c r="R14" s="5"/>
      <c r="S14" s="4">
        <f t="shared" si="1"/>
        <v>16968119722</v>
      </c>
    </row>
    <row r="15" spans="1:19" x14ac:dyDescent="0.55000000000000004">
      <c r="A15" s="1" t="s">
        <v>57</v>
      </c>
      <c r="C15" s="5" t="s">
        <v>158</v>
      </c>
      <c r="D15" s="5"/>
      <c r="E15" s="4">
        <v>47634469</v>
      </c>
      <c r="F15" s="5"/>
      <c r="G15" s="4">
        <v>2250</v>
      </c>
      <c r="H15" s="5"/>
      <c r="I15" s="4">
        <v>0</v>
      </c>
      <c r="J15" s="5"/>
      <c r="K15" s="4">
        <v>0</v>
      </c>
      <c r="L15" s="5"/>
      <c r="M15" s="4">
        <f t="shared" si="0"/>
        <v>0</v>
      </c>
      <c r="N15" s="5"/>
      <c r="O15" s="4">
        <v>107177555250</v>
      </c>
      <c r="P15" s="5"/>
      <c r="Q15" s="4">
        <v>0</v>
      </c>
      <c r="R15" s="5"/>
      <c r="S15" s="4">
        <f t="shared" si="1"/>
        <v>107177555250</v>
      </c>
    </row>
    <row r="16" spans="1:19" x14ac:dyDescent="0.55000000000000004">
      <c r="A16" s="1" t="s">
        <v>51</v>
      </c>
      <c r="C16" s="5" t="s">
        <v>162</v>
      </c>
      <c r="D16" s="5"/>
      <c r="E16" s="4">
        <v>973619000</v>
      </c>
      <c r="F16" s="5"/>
      <c r="G16" s="4">
        <v>188</v>
      </c>
      <c r="H16" s="5"/>
      <c r="I16" s="4">
        <v>0</v>
      </c>
      <c r="J16" s="5"/>
      <c r="K16" s="4">
        <v>0</v>
      </c>
      <c r="L16" s="5"/>
      <c r="M16" s="4">
        <f t="shared" si="0"/>
        <v>0</v>
      </c>
      <c r="N16" s="5"/>
      <c r="O16" s="4">
        <v>183040372000</v>
      </c>
      <c r="P16" s="5"/>
      <c r="Q16" s="4">
        <v>0</v>
      </c>
      <c r="R16" s="5"/>
      <c r="S16" s="4">
        <f t="shared" si="1"/>
        <v>183040372000</v>
      </c>
    </row>
    <row r="17" spans="1:19" x14ac:dyDescent="0.55000000000000004">
      <c r="A17" s="1" t="s">
        <v>55</v>
      </c>
      <c r="C17" s="5" t="s">
        <v>163</v>
      </c>
      <c r="D17" s="5"/>
      <c r="E17" s="4">
        <v>24508801</v>
      </c>
      <c r="F17" s="5"/>
      <c r="G17" s="4">
        <v>2400</v>
      </c>
      <c r="H17" s="5"/>
      <c r="I17" s="4">
        <v>0</v>
      </c>
      <c r="J17" s="5"/>
      <c r="K17" s="4">
        <v>0</v>
      </c>
      <c r="L17" s="5"/>
      <c r="M17" s="4">
        <f t="shared" si="0"/>
        <v>0</v>
      </c>
      <c r="N17" s="5"/>
      <c r="O17" s="4">
        <v>58821124650</v>
      </c>
      <c r="P17" s="5"/>
      <c r="Q17" s="4">
        <v>0</v>
      </c>
      <c r="R17" s="5"/>
      <c r="S17" s="4">
        <f t="shared" si="1"/>
        <v>58821124650</v>
      </c>
    </row>
    <row r="18" spans="1:19" x14ac:dyDescent="0.55000000000000004">
      <c r="A18" s="1" t="s">
        <v>22</v>
      </c>
      <c r="C18" s="5" t="s">
        <v>6</v>
      </c>
      <c r="D18" s="5"/>
      <c r="E18" s="4">
        <v>71408450</v>
      </c>
      <c r="F18" s="5"/>
      <c r="G18" s="4">
        <v>220</v>
      </c>
      <c r="H18" s="5"/>
      <c r="I18" s="4">
        <v>15709859000</v>
      </c>
      <c r="J18" s="5"/>
      <c r="K18" s="4">
        <v>74961836</v>
      </c>
      <c r="L18" s="5"/>
      <c r="M18" s="4">
        <f t="shared" si="0"/>
        <v>15634897164</v>
      </c>
      <c r="N18" s="5"/>
      <c r="O18" s="4">
        <v>15709859000</v>
      </c>
      <c r="P18" s="5"/>
      <c r="Q18" s="4">
        <v>74961836</v>
      </c>
      <c r="R18" s="5"/>
      <c r="S18" s="4">
        <f t="shared" si="1"/>
        <v>15634897164</v>
      </c>
    </row>
    <row r="19" spans="1:19" x14ac:dyDescent="0.55000000000000004">
      <c r="A19" s="1" t="s">
        <v>100</v>
      </c>
      <c r="C19" s="5" t="s">
        <v>100</v>
      </c>
      <c r="D19" s="5"/>
      <c r="E19" s="5" t="s">
        <v>100</v>
      </c>
      <c r="F19" s="5"/>
      <c r="G19" s="5" t="s">
        <v>100</v>
      </c>
      <c r="H19" s="5"/>
      <c r="I19" s="6">
        <f>SUM(I8:I18)</f>
        <v>441783719600</v>
      </c>
      <c r="J19" s="5"/>
      <c r="K19" s="6">
        <f>SUM(K8:K18)</f>
        <v>44088458355</v>
      </c>
      <c r="L19" s="5"/>
      <c r="M19" s="6">
        <f>SUM(M8:M18)</f>
        <v>397695261245</v>
      </c>
      <c r="N19" s="5"/>
      <c r="O19" s="6">
        <f>SUM(O8:O18)</f>
        <v>1089798357438</v>
      </c>
      <c r="P19" s="5"/>
      <c r="Q19" s="6">
        <f>SUM(Q8:Q18)</f>
        <v>44088458355</v>
      </c>
      <c r="R19" s="5"/>
      <c r="S19" s="6">
        <f>SUM(S8:S18)</f>
        <v>1045709899083</v>
      </c>
    </row>
    <row r="20" spans="1:19" x14ac:dyDescent="0.55000000000000004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"/>
      <c r="P20" s="5"/>
      <c r="Q20" s="5"/>
      <c r="R20" s="5"/>
      <c r="S20" s="5"/>
    </row>
    <row r="21" spans="1:19" x14ac:dyDescent="0.55000000000000004">
      <c r="O21" s="3"/>
    </row>
    <row r="22" spans="1:19" x14ac:dyDescent="0.55000000000000004">
      <c r="O22" s="3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7"/>
  <sheetViews>
    <sheetView rightToLeft="1" topLeftCell="A31" workbookViewId="0">
      <selection activeCell="O19" sqref="O19"/>
    </sheetView>
  </sheetViews>
  <sheetFormatPr defaultRowHeight="24" x14ac:dyDescent="0.55000000000000004"/>
  <cols>
    <col min="1" max="1" width="64.285156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</row>
    <row r="3" spans="1:17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  <c r="L3" s="34" t="s">
        <v>138</v>
      </c>
      <c r="M3" s="34" t="s">
        <v>138</v>
      </c>
      <c r="N3" s="34" t="s">
        <v>138</v>
      </c>
      <c r="O3" s="34" t="s">
        <v>138</v>
      </c>
      <c r="P3" s="34" t="s">
        <v>138</v>
      </c>
      <c r="Q3" s="34" t="s">
        <v>138</v>
      </c>
    </row>
    <row r="4" spans="1:17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</row>
    <row r="6" spans="1:17" ht="24.75" x14ac:dyDescent="0.55000000000000004">
      <c r="A6" s="33" t="s">
        <v>3</v>
      </c>
      <c r="C6" s="33" t="s">
        <v>140</v>
      </c>
      <c r="D6" s="33" t="s">
        <v>140</v>
      </c>
      <c r="E6" s="33" t="s">
        <v>140</v>
      </c>
      <c r="F6" s="33" t="s">
        <v>140</v>
      </c>
      <c r="G6" s="33" t="s">
        <v>140</v>
      </c>
      <c r="H6" s="33" t="s">
        <v>140</v>
      </c>
      <c r="I6" s="33" t="s">
        <v>140</v>
      </c>
      <c r="K6" s="33" t="s">
        <v>141</v>
      </c>
      <c r="L6" s="33" t="s">
        <v>141</v>
      </c>
      <c r="M6" s="33" t="s">
        <v>141</v>
      </c>
      <c r="N6" s="33" t="s">
        <v>141</v>
      </c>
      <c r="O6" s="33" t="s">
        <v>141</v>
      </c>
      <c r="P6" s="33" t="s">
        <v>141</v>
      </c>
      <c r="Q6" s="33" t="s">
        <v>141</v>
      </c>
    </row>
    <row r="7" spans="1:17" ht="24.75" x14ac:dyDescent="0.55000000000000004">
      <c r="A7" s="33" t="s">
        <v>3</v>
      </c>
      <c r="C7" s="33" t="s">
        <v>7</v>
      </c>
      <c r="E7" s="33" t="s">
        <v>164</v>
      </c>
      <c r="G7" s="33" t="s">
        <v>165</v>
      </c>
      <c r="I7" s="33" t="s">
        <v>166</v>
      </c>
      <c r="K7" s="33" t="s">
        <v>7</v>
      </c>
      <c r="M7" s="33" t="s">
        <v>164</v>
      </c>
      <c r="O7" s="33" t="s">
        <v>165</v>
      </c>
      <c r="Q7" s="33" t="s">
        <v>166</v>
      </c>
    </row>
    <row r="8" spans="1:17" x14ac:dyDescent="0.55000000000000004">
      <c r="A8" s="1" t="s">
        <v>70</v>
      </c>
      <c r="C8" s="8">
        <v>37482272</v>
      </c>
      <c r="D8" s="8"/>
      <c r="E8" s="8">
        <v>935207237288</v>
      </c>
      <c r="F8" s="8"/>
      <c r="G8" s="8">
        <v>938933162536</v>
      </c>
      <c r="H8" s="8"/>
      <c r="I8" s="8">
        <f>E8-G8</f>
        <v>-3725925248</v>
      </c>
      <c r="J8" s="8"/>
      <c r="K8" s="8">
        <v>37482272</v>
      </c>
      <c r="L8" s="8"/>
      <c r="M8" s="8">
        <v>935207237288</v>
      </c>
      <c r="N8" s="8"/>
      <c r="O8" s="8">
        <v>1052573882605</v>
      </c>
      <c r="P8" s="8"/>
      <c r="Q8" s="8">
        <f>M8-O8</f>
        <v>-117366645317</v>
      </c>
    </row>
    <row r="9" spans="1:17" x14ac:dyDescent="0.55000000000000004">
      <c r="A9" s="1" t="s">
        <v>78</v>
      </c>
      <c r="C9" s="8">
        <v>31406212</v>
      </c>
      <c r="D9" s="8"/>
      <c r="E9" s="8">
        <v>385871104677</v>
      </c>
      <c r="F9" s="8"/>
      <c r="G9" s="8">
        <v>386495491577</v>
      </c>
      <c r="H9" s="8"/>
      <c r="I9" s="8">
        <f t="shared" ref="I9:I72" si="0">E9-G9</f>
        <v>-624386900</v>
      </c>
      <c r="J9" s="8"/>
      <c r="K9" s="8">
        <v>31406212</v>
      </c>
      <c r="L9" s="8"/>
      <c r="M9" s="8">
        <v>385871104677</v>
      </c>
      <c r="N9" s="8"/>
      <c r="O9" s="8">
        <v>384337311773</v>
      </c>
      <c r="P9" s="8"/>
      <c r="Q9" s="8">
        <f t="shared" ref="Q9:Q72" si="1">M9-O9</f>
        <v>1533792904</v>
      </c>
    </row>
    <row r="10" spans="1:17" x14ac:dyDescent="0.55000000000000004">
      <c r="A10" s="1" t="s">
        <v>59</v>
      </c>
      <c r="C10" s="8">
        <v>41604664</v>
      </c>
      <c r="D10" s="8"/>
      <c r="E10" s="8">
        <v>213816291008</v>
      </c>
      <c r="F10" s="8"/>
      <c r="G10" s="8">
        <v>222087714258</v>
      </c>
      <c r="H10" s="8"/>
      <c r="I10" s="8">
        <f t="shared" si="0"/>
        <v>-8271423250</v>
      </c>
      <c r="J10" s="8"/>
      <c r="K10" s="8">
        <v>41604664</v>
      </c>
      <c r="L10" s="8"/>
      <c r="M10" s="8">
        <v>213816291008</v>
      </c>
      <c r="N10" s="8"/>
      <c r="O10" s="8">
        <v>167381925254</v>
      </c>
      <c r="P10" s="8"/>
      <c r="Q10" s="8">
        <f t="shared" si="1"/>
        <v>46434365754</v>
      </c>
    </row>
    <row r="11" spans="1:17" x14ac:dyDescent="0.55000000000000004">
      <c r="A11" s="1" t="s">
        <v>39</v>
      </c>
      <c r="C11" s="8">
        <v>21868021</v>
      </c>
      <c r="D11" s="8"/>
      <c r="E11" s="8">
        <v>282158023450</v>
      </c>
      <c r="F11" s="8"/>
      <c r="G11" s="8">
        <v>259550600924</v>
      </c>
      <c r="H11" s="8"/>
      <c r="I11" s="8">
        <f t="shared" si="0"/>
        <v>22607422526</v>
      </c>
      <c r="J11" s="8"/>
      <c r="K11" s="8">
        <v>21868021</v>
      </c>
      <c r="L11" s="8"/>
      <c r="M11" s="8">
        <v>282158023450</v>
      </c>
      <c r="N11" s="8"/>
      <c r="O11" s="8">
        <v>304330687850</v>
      </c>
      <c r="P11" s="8"/>
      <c r="Q11" s="8">
        <f t="shared" si="1"/>
        <v>-22172664400</v>
      </c>
    </row>
    <row r="12" spans="1:17" x14ac:dyDescent="0.55000000000000004">
      <c r="A12" s="1" t="s">
        <v>93</v>
      </c>
      <c r="C12" s="8">
        <v>16344556</v>
      </c>
      <c r="D12" s="8"/>
      <c r="E12" s="8">
        <v>177095634220</v>
      </c>
      <c r="F12" s="8"/>
      <c r="G12" s="8">
        <v>188793694462</v>
      </c>
      <c r="H12" s="8"/>
      <c r="I12" s="8">
        <f t="shared" si="0"/>
        <v>-11698060242</v>
      </c>
      <c r="J12" s="8"/>
      <c r="K12" s="8">
        <v>16344556</v>
      </c>
      <c r="L12" s="8"/>
      <c r="M12" s="8">
        <v>177095634220</v>
      </c>
      <c r="N12" s="8"/>
      <c r="O12" s="8">
        <v>176445741984</v>
      </c>
      <c r="P12" s="8"/>
      <c r="Q12" s="8">
        <f t="shared" si="1"/>
        <v>649892236</v>
      </c>
    </row>
    <row r="13" spans="1:17" x14ac:dyDescent="0.55000000000000004">
      <c r="A13" s="1" t="s">
        <v>56</v>
      </c>
      <c r="C13" s="8">
        <v>24833538</v>
      </c>
      <c r="D13" s="8"/>
      <c r="E13" s="8">
        <v>496677862391</v>
      </c>
      <c r="F13" s="8"/>
      <c r="G13" s="8">
        <v>536421965694</v>
      </c>
      <c r="H13" s="8"/>
      <c r="I13" s="8">
        <f t="shared" si="0"/>
        <v>-39744103303</v>
      </c>
      <c r="J13" s="8"/>
      <c r="K13" s="8">
        <v>24833538</v>
      </c>
      <c r="L13" s="8"/>
      <c r="M13" s="8">
        <v>496677862391</v>
      </c>
      <c r="N13" s="8"/>
      <c r="O13" s="8">
        <v>571693940666</v>
      </c>
      <c r="P13" s="8"/>
      <c r="Q13" s="8">
        <f t="shared" si="1"/>
        <v>-75016078275</v>
      </c>
    </row>
    <row r="14" spans="1:17" x14ac:dyDescent="0.55000000000000004">
      <c r="A14" s="1" t="s">
        <v>16</v>
      </c>
      <c r="C14" s="8">
        <v>24405833</v>
      </c>
      <c r="D14" s="8"/>
      <c r="E14" s="8">
        <v>192871915434</v>
      </c>
      <c r="F14" s="8"/>
      <c r="G14" s="8">
        <v>196025795812</v>
      </c>
      <c r="H14" s="8"/>
      <c r="I14" s="8">
        <f t="shared" si="0"/>
        <v>-3153880378</v>
      </c>
      <c r="J14" s="8"/>
      <c r="K14" s="8">
        <v>24405833</v>
      </c>
      <c r="L14" s="8"/>
      <c r="M14" s="8">
        <v>192871915434</v>
      </c>
      <c r="N14" s="8"/>
      <c r="O14" s="8">
        <v>202578715318</v>
      </c>
      <c r="P14" s="8"/>
      <c r="Q14" s="8">
        <f t="shared" si="1"/>
        <v>-9706799884</v>
      </c>
    </row>
    <row r="15" spans="1:17" x14ac:dyDescent="0.55000000000000004">
      <c r="A15" s="1" t="s">
        <v>40</v>
      </c>
      <c r="C15" s="8">
        <v>39528085</v>
      </c>
      <c r="D15" s="8"/>
      <c r="E15" s="8">
        <v>763067980006</v>
      </c>
      <c r="F15" s="8"/>
      <c r="G15" s="8">
        <v>783500284311</v>
      </c>
      <c r="H15" s="8"/>
      <c r="I15" s="8">
        <f t="shared" si="0"/>
        <v>-20432304305</v>
      </c>
      <c r="J15" s="8"/>
      <c r="K15" s="8">
        <v>39528085</v>
      </c>
      <c r="L15" s="8"/>
      <c r="M15" s="8">
        <v>763067980006</v>
      </c>
      <c r="N15" s="8"/>
      <c r="O15" s="8">
        <v>896883456039</v>
      </c>
      <c r="P15" s="8"/>
      <c r="Q15" s="8">
        <f t="shared" si="1"/>
        <v>-133815476033</v>
      </c>
    </row>
    <row r="16" spans="1:17" x14ac:dyDescent="0.55000000000000004">
      <c r="A16" s="1" t="s">
        <v>44</v>
      </c>
      <c r="C16" s="8">
        <v>20275223</v>
      </c>
      <c r="D16" s="8"/>
      <c r="E16" s="8">
        <v>294458493032</v>
      </c>
      <c r="F16" s="8"/>
      <c r="G16" s="8">
        <v>341620222922</v>
      </c>
      <c r="H16" s="8"/>
      <c r="I16" s="8">
        <f t="shared" si="0"/>
        <v>-47161729890</v>
      </c>
      <c r="J16" s="8"/>
      <c r="K16" s="8">
        <v>20275223</v>
      </c>
      <c r="L16" s="8"/>
      <c r="M16" s="8">
        <v>294458493032</v>
      </c>
      <c r="N16" s="8"/>
      <c r="O16" s="8">
        <v>369407017601</v>
      </c>
      <c r="P16" s="8"/>
      <c r="Q16" s="8">
        <f t="shared" si="1"/>
        <v>-74948524569</v>
      </c>
    </row>
    <row r="17" spans="1:17" x14ac:dyDescent="0.55000000000000004">
      <c r="A17" s="1" t="s">
        <v>60</v>
      </c>
      <c r="C17" s="8">
        <v>67789828</v>
      </c>
      <c r="D17" s="8"/>
      <c r="E17" s="8">
        <v>1198131588146</v>
      </c>
      <c r="F17" s="8"/>
      <c r="G17" s="8">
        <v>1212956613421</v>
      </c>
      <c r="H17" s="8"/>
      <c r="I17" s="8">
        <f t="shared" si="0"/>
        <v>-14825025275</v>
      </c>
      <c r="J17" s="8"/>
      <c r="K17" s="8">
        <v>67789828</v>
      </c>
      <c r="L17" s="8"/>
      <c r="M17" s="8">
        <v>1198131588146</v>
      </c>
      <c r="N17" s="8"/>
      <c r="O17" s="8">
        <v>1081226948256</v>
      </c>
      <c r="P17" s="8"/>
      <c r="Q17" s="8">
        <f t="shared" si="1"/>
        <v>116904639890</v>
      </c>
    </row>
    <row r="18" spans="1:17" x14ac:dyDescent="0.55000000000000004">
      <c r="A18" s="1" t="s">
        <v>54</v>
      </c>
      <c r="C18" s="8">
        <v>29639324</v>
      </c>
      <c r="D18" s="8"/>
      <c r="E18" s="8">
        <v>56451050562</v>
      </c>
      <c r="F18" s="8"/>
      <c r="G18" s="8">
        <v>56510566446</v>
      </c>
      <c r="H18" s="8"/>
      <c r="I18" s="8">
        <f t="shared" si="0"/>
        <v>-59515884</v>
      </c>
      <c r="J18" s="8"/>
      <c r="K18" s="8">
        <v>29639324</v>
      </c>
      <c r="L18" s="8"/>
      <c r="M18" s="8">
        <v>56451050562</v>
      </c>
      <c r="N18" s="8"/>
      <c r="O18" s="8">
        <v>61934110033</v>
      </c>
      <c r="P18" s="8"/>
      <c r="Q18" s="8">
        <f t="shared" si="1"/>
        <v>-5483059471</v>
      </c>
    </row>
    <row r="19" spans="1:17" x14ac:dyDescent="0.55000000000000004">
      <c r="A19" s="1" t="s">
        <v>81</v>
      </c>
      <c r="C19" s="8">
        <v>15000000</v>
      </c>
      <c r="D19" s="8"/>
      <c r="E19" s="8">
        <v>132854782500</v>
      </c>
      <c r="F19" s="8"/>
      <c r="G19" s="8">
        <v>137775330000</v>
      </c>
      <c r="H19" s="8"/>
      <c r="I19" s="8">
        <f t="shared" si="0"/>
        <v>-4920547500</v>
      </c>
      <c r="J19" s="8"/>
      <c r="K19" s="8">
        <v>15000000</v>
      </c>
      <c r="L19" s="8"/>
      <c r="M19" s="8">
        <v>132854782500</v>
      </c>
      <c r="N19" s="8"/>
      <c r="O19" s="8">
        <v>136776811200</v>
      </c>
      <c r="P19" s="8"/>
      <c r="Q19" s="8">
        <f t="shared" si="1"/>
        <v>-3922028700</v>
      </c>
    </row>
    <row r="20" spans="1:17" x14ac:dyDescent="0.55000000000000004">
      <c r="A20" s="1" t="s">
        <v>85</v>
      </c>
      <c r="C20" s="8">
        <v>39326602</v>
      </c>
      <c r="D20" s="8"/>
      <c r="E20" s="8">
        <v>315477352355</v>
      </c>
      <c r="F20" s="8"/>
      <c r="G20" s="8">
        <v>345969587155</v>
      </c>
      <c r="H20" s="8"/>
      <c r="I20" s="8">
        <f t="shared" si="0"/>
        <v>-30492234800</v>
      </c>
      <c r="J20" s="8"/>
      <c r="K20" s="8">
        <v>39326602</v>
      </c>
      <c r="L20" s="8"/>
      <c r="M20" s="8">
        <v>315477352355</v>
      </c>
      <c r="N20" s="8"/>
      <c r="O20" s="8">
        <v>300103521815</v>
      </c>
      <c r="P20" s="8"/>
      <c r="Q20" s="8">
        <f t="shared" si="1"/>
        <v>15373830540</v>
      </c>
    </row>
    <row r="21" spans="1:17" x14ac:dyDescent="0.55000000000000004">
      <c r="A21" s="1" t="s">
        <v>58</v>
      </c>
      <c r="C21" s="8">
        <v>19795376</v>
      </c>
      <c r="D21" s="8"/>
      <c r="E21" s="8">
        <v>213501889613</v>
      </c>
      <c r="F21" s="8"/>
      <c r="G21" s="8">
        <v>214682545224</v>
      </c>
      <c r="H21" s="8"/>
      <c r="I21" s="8">
        <f t="shared" si="0"/>
        <v>-1180655611</v>
      </c>
      <c r="J21" s="8"/>
      <c r="K21" s="8">
        <v>19795376</v>
      </c>
      <c r="L21" s="8"/>
      <c r="M21" s="8">
        <v>213501889613</v>
      </c>
      <c r="N21" s="8"/>
      <c r="O21" s="8">
        <v>190872657074</v>
      </c>
      <c r="P21" s="8"/>
      <c r="Q21" s="8">
        <f t="shared" si="1"/>
        <v>22629232539</v>
      </c>
    </row>
    <row r="22" spans="1:17" x14ac:dyDescent="0.55000000000000004">
      <c r="A22" s="1" t="s">
        <v>32</v>
      </c>
      <c r="C22" s="8">
        <v>1800000</v>
      </c>
      <c r="D22" s="8"/>
      <c r="E22" s="8">
        <v>9053807400</v>
      </c>
      <c r="F22" s="8"/>
      <c r="G22" s="8">
        <v>9590594400</v>
      </c>
      <c r="H22" s="8"/>
      <c r="I22" s="8">
        <f t="shared" si="0"/>
        <v>-536787000</v>
      </c>
      <c r="J22" s="8"/>
      <c r="K22" s="8">
        <v>1800000</v>
      </c>
      <c r="L22" s="8"/>
      <c r="M22" s="8">
        <v>9053807400</v>
      </c>
      <c r="N22" s="8"/>
      <c r="O22" s="8">
        <v>8739728471</v>
      </c>
      <c r="P22" s="8"/>
      <c r="Q22" s="8">
        <f t="shared" si="1"/>
        <v>314078929</v>
      </c>
    </row>
    <row r="23" spans="1:17" x14ac:dyDescent="0.55000000000000004">
      <c r="A23" s="1" t="s">
        <v>30</v>
      </c>
      <c r="C23" s="8">
        <v>3450000</v>
      </c>
      <c r="D23" s="8"/>
      <c r="E23" s="8">
        <v>155252220075</v>
      </c>
      <c r="F23" s="8"/>
      <c r="G23" s="8">
        <v>159573355425</v>
      </c>
      <c r="H23" s="8"/>
      <c r="I23" s="8">
        <f t="shared" si="0"/>
        <v>-4321135350</v>
      </c>
      <c r="J23" s="8"/>
      <c r="K23" s="8">
        <v>3450000</v>
      </c>
      <c r="L23" s="8"/>
      <c r="M23" s="8">
        <v>155252220075</v>
      </c>
      <c r="N23" s="8"/>
      <c r="O23" s="8">
        <v>136047174075</v>
      </c>
      <c r="P23" s="8"/>
      <c r="Q23" s="8">
        <f t="shared" si="1"/>
        <v>19205046000</v>
      </c>
    </row>
    <row r="24" spans="1:17" x14ac:dyDescent="0.55000000000000004">
      <c r="A24" s="1" t="s">
        <v>69</v>
      </c>
      <c r="C24" s="8">
        <v>13290542</v>
      </c>
      <c r="D24" s="8"/>
      <c r="E24" s="8">
        <v>349575318259</v>
      </c>
      <c r="F24" s="8"/>
      <c r="G24" s="8">
        <v>332400416001</v>
      </c>
      <c r="H24" s="8"/>
      <c r="I24" s="8">
        <f t="shared" si="0"/>
        <v>17174902258</v>
      </c>
      <c r="J24" s="8"/>
      <c r="K24" s="8">
        <v>13290542</v>
      </c>
      <c r="L24" s="8"/>
      <c r="M24" s="8">
        <v>349575318259</v>
      </c>
      <c r="N24" s="8"/>
      <c r="O24" s="8">
        <v>340513751969</v>
      </c>
      <c r="P24" s="8"/>
      <c r="Q24" s="8">
        <f t="shared" si="1"/>
        <v>9061566290</v>
      </c>
    </row>
    <row r="25" spans="1:17" x14ac:dyDescent="0.55000000000000004">
      <c r="A25" s="1" t="s">
        <v>75</v>
      </c>
      <c r="C25" s="8">
        <v>40799164</v>
      </c>
      <c r="D25" s="8"/>
      <c r="E25" s="8">
        <v>141947431409</v>
      </c>
      <c r="F25" s="8"/>
      <c r="G25" s="8">
        <v>145921959489</v>
      </c>
      <c r="H25" s="8"/>
      <c r="I25" s="8">
        <f t="shared" si="0"/>
        <v>-3974528080</v>
      </c>
      <c r="J25" s="8"/>
      <c r="K25" s="8">
        <v>40799164</v>
      </c>
      <c r="L25" s="8"/>
      <c r="M25" s="8">
        <v>141947431409</v>
      </c>
      <c r="N25" s="8"/>
      <c r="O25" s="8">
        <v>162428417941</v>
      </c>
      <c r="P25" s="8"/>
      <c r="Q25" s="8">
        <f t="shared" si="1"/>
        <v>-20480986532</v>
      </c>
    </row>
    <row r="26" spans="1:17" x14ac:dyDescent="0.55000000000000004">
      <c r="A26" s="1" t="s">
        <v>72</v>
      </c>
      <c r="C26" s="8">
        <v>75037776</v>
      </c>
      <c r="D26" s="8"/>
      <c r="E26" s="8">
        <v>386382940385</v>
      </c>
      <c r="F26" s="8"/>
      <c r="G26" s="8">
        <v>485589371025</v>
      </c>
      <c r="H26" s="8"/>
      <c r="I26" s="8">
        <f t="shared" si="0"/>
        <v>-99206430640</v>
      </c>
      <c r="J26" s="8"/>
      <c r="K26" s="8">
        <v>75037776</v>
      </c>
      <c r="L26" s="8"/>
      <c r="M26" s="8">
        <v>386382940385</v>
      </c>
      <c r="N26" s="8"/>
      <c r="O26" s="8">
        <v>358609881452</v>
      </c>
      <c r="P26" s="8"/>
      <c r="Q26" s="8">
        <f t="shared" si="1"/>
        <v>27773058933</v>
      </c>
    </row>
    <row r="27" spans="1:17" x14ac:dyDescent="0.55000000000000004">
      <c r="A27" s="1" t="s">
        <v>83</v>
      </c>
      <c r="C27" s="8">
        <v>38902128</v>
      </c>
      <c r="D27" s="8"/>
      <c r="E27" s="8">
        <v>311298815724</v>
      </c>
      <c r="F27" s="8"/>
      <c r="G27" s="8">
        <v>326380373256</v>
      </c>
      <c r="H27" s="8"/>
      <c r="I27" s="8">
        <f t="shared" si="0"/>
        <v>-15081557532</v>
      </c>
      <c r="J27" s="8"/>
      <c r="K27" s="8">
        <v>38902128</v>
      </c>
      <c r="L27" s="8"/>
      <c r="M27" s="8">
        <v>311298815724</v>
      </c>
      <c r="N27" s="8"/>
      <c r="O27" s="8">
        <v>293510311968</v>
      </c>
      <c r="P27" s="8"/>
      <c r="Q27" s="8">
        <f t="shared" si="1"/>
        <v>17788503756</v>
      </c>
    </row>
    <row r="28" spans="1:17" x14ac:dyDescent="0.55000000000000004">
      <c r="A28" s="1" t="s">
        <v>15</v>
      </c>
      <c r="C28" s="8">
        <v>38082829</v>
      </c>
      <c r="D28" s="8"/>
      <c r="E28" s="8">
        <v>437618090095</v>
      </c>
      <c r="F28" s="8"/>
      <c r="G28" s="8">
        <v>420204221458</v>
      </c>
      <c r="H28" s="8"/>
      <c r="I28" s="8">
        <f t="shared" si="0"/>
        <v>17413868637</v>
      </c>
      <c r="J28" s="8"/>
      <c r="K28" s="8">
        <v>38082829</v>
      </c>
      <c r="L28" s="8"/>
      <c r="M28" s="8">
        <v>437618090095</v>
      </c>
      <c r="N28" s="8"/>
      <c r="O28" s="8">
        <v>368972120023</v>
      </c>
      <c r="P28" s="8"/>
      <c r="Q28" s="8">
        <f t="shared" si="1"/>
        <v>68645970072</v>
      </c>
    </row>
    <row r="29" spans="1:17" x14ac:dyDescent="0.55000000000000004">
      <c r="A29" s="1" t="s">
        <v>71</v>
      </c>
      <c r="C29" s="8">
        <v>369127</v>
      </c>
      <c r="D29" s="8"/>
      <c r="E29" s="8">
        <v>1328613871481</v>
      </c>
      <c r="F29" s="8"/>
      <c r="G29" s="8">
        <v>1198251245326</v>
      </c>
      <c r="H29" s="8"/>
      <c r="I29" s="8">
        <f t="shared" si="0"/>
        <v>130362626155</v>
      </c>
      <c r="J29" s="8"/>
      <c r="K29" s="8">
        <v>369127</v>
      </c>
      <c r="L29" s="8"/>
      <c r="M29" s="8">
        <v>1328613871481</v>
      </c>
      <c r="N29" s="8"/>
      <c r="O29" s="8">
        <v>1204999518445</v>
      </c>
      <c r="P29" s="8"/>
      <c r="Q29" s="8">
        <f t="shared" si="1"/>
        <v>123614353036</v>
      </c>
    </row>
    <row r="30" spans="1:17" x14ac:dyDescent="0.55000000000000004">
      <c r="A30" s="1" t="s">
        <v>29</v>
      </c>
      <c r="C30" s="8">
        <v>2744903</v>
      </c>
      <c r="D30" s="8"/>
      <c r="E30" s="8">
        <v>356078492943</v>
      </c>
      <c r="F30" s="8"/>
      <c r="G30" s="8">
        <v>367265633334</v>
      </c>
      <c r="H30" s="8"/>
      <c r="I30" s="8">
        <f t="shared" si="0"/>
        <v>-11187140391</v>
      </c>
      <c r="J30" s="8"/>
      <c r="K30" s="8">
        <v>2744903</v>
      </c>
      <c r="L30" s="8"/>
      <c r="M30" s="8">
        <v>356078492943</v>
      </c>
      <c r="N30" s="8"/>
      <c r="O30" s="8">
        <v>342435638807</v>
      </c>
      <c r="P30" s="8"/>
      <c r="Q30" s="8">
        <f t="shared" si="1"/>
        <v>13642854136</v>
      </c>
    </row>
    <row r="31" spans="1:17" x14ac:dyDescent="0.55000000000000004">
      <c r="A31" s="1" t="s">
        <v>51</v>
      </c>
      <c r="C31" s="8">
        <v>969815976</v>
      </c>
      <c r="D31" s="8"/>
      <c r="E31" s="8">
        <v>1157818730702</v>
      </c>
      <c r="F31" s="8"/>
      <c r="G31" s="8">
        <v>1234589685478</v>
      </c>
      <c r="H31" s="8"/>
      <c r="I31" s="8">
        <f t="shared" si="0"/>
        <v>-76770954776</v>
      </c>
      <c r="J31" s="8"/>
      <c r="K31" s="8">
        <v>969815976</v>
      </c>
      <c r="L31" s="8"/>
      <c r="M31" s="8">
        <v>1157818730702</v>
      </c>
      <c r="N31" s="8"/>
      <c r="O31" s="8">
        <v>1149252326027</v>
      </c>
      <c r="P31" s="8"/>
      <c r="Q31" s="8">
        <f t="shared" si="1"/>
        <v>8566404675</v>
      </c>
    </row>
    <row r="32" spans="1:17" x14ac:dyDescent="0.55000000000000004">
      <c r="A32" s="1" t="s">
        <v>95</v>
      </c>
      <c r="C32" s="8">
        <v>10954622</v>
      </c>
      <c r="D32" s="8"/>
      <c r="E32" s="8">
        <v>407156236346</v>
      </c>
      <c r="F32" s="8"/>
      <c r="G32" s="8">
        <v>413257523462</v>
      </c>
      <c r="H32" s="8"/>
      <c r="I32" s="8">
        <f t="shared" si="0"/>
        <v>-6101287116</v>
      </c>
      <c r="J32" s="8"/>
      <c r="K32" s="8">
        <v>10954622</v>
      </c>
      <c r="L32" s="8"/>
      <c r="M32" s="8">
        <v>407156236346</v>
      </c>
      <c r="N32" s="8"/>
      <c r="O32" s="8">
        <v>413257523462</v>
      </c>
      <c r="P32" s="8"/>
      <c r="Q32" s="8">
        <f t="shared" si="1"/>
        <v>-6101287116</v>
      </c>
    </row>
    <row r="33" spans="1:17" x14ac:dyDescent="0.55000000000000004">
      <c r="A33" s="1" t="s">
        <v>68</v>
      </c>
      <c r="C33" s="8">
        <v>23931253</v>
      </c>
      <c r="D33" s="8"/>
      <c r="E33" s="8">
        <v>754344815435</v>
      </c>
      <c r="F33" s="8"/>
      <c r="G33" s="8">
        <v>768380244042</v>
      </c>
      <c r="H33" s="8"/>
      <c r="I33" s="8">
        <f t="shared" si="0"/>
        <v>-14035428607</v>
      </c>
      <c r="J33" s="8"/>
      <c r="K33" s="8">
        <v>23931253</v>
      </c>
      <c r="L33" s="8"/>
      <c r="M33" s="8">
        <v>754344815435</v>
      </c>
      <c r="N33" s="8"/>
      <c r="O33" s="8">
        <v>736858773938</v>
      </c>
      <c r="P33" s="8"/>
      <c r="Q33" s="8">
        <f t="shared" si="1"/>
        <v>17486041497</v>
      </c>
    </row>
    <row r="34" spans="1:17" x14ac:dyDescent="0.55000000000000004">
      <c r="A34" s="1" t="s">
        <v>67</v>
      </c>
      <c r="C34" s="8">
        <v>1436592</v>
      </c>
      <c r="D34" s="8"/>
      <c r="E34" s="8">
        <v>50824095839</v>
      </c>
      <c r="F34" s="8"/>
      <c r="G34" s="8">
        <v>48196494369</v>
      </c>
      <c r="H34" s="8"/>
      <c r="I34" s="8">
        <f t="shared" si="0"/>
        <v>2627601470</v>
      </c>
      <c r="J34" s="8"/>
      <c r="K34" s="8">
        <v>1436592</v>
      </c>
      <c r="L34" s="8"/>
      <c r="M34" s="8">
        <v>50824095839</v>
      </c>
      <c r="N34" s="8"/>
      <c r="O34" s="8">
        <v>40856346782</v>
      </c>
      <c r="P34" s="8"/>
      <c r="Q34" s="8">
        <f t="shared" si="1"/>
        <v>9967749057</v>
      </c>
    </row>
    <row r="35" spans="1:17" x14ac:dyDescent="0.55000000000000004">
      <c r="A35" s="1" t="s">
        <v>24</v>
      </c>
      <c r="C35" s="8">
        <v>187398422</v>
      </c>
      <c r="D35" s="8"/>
      <c r="E35" s="8">
        <v>1598311583918</v>
      </c>
      <c r="F35" s="8"/>
      <c r="G35" s="8">
        <v>1632245337202</v>
      </c>
      <c r="H35" s="8"/>
      <c r="I35" s="8">
        <f t="shared" si="0"/>
        <v>-33933753284</v>
      </c>
      <c r="J35" s="8"/>
      <c r="K35" s="8">
        <v>187398422</v>
      </c>
      <c r="L35" s="8"/>
      <c r="M35" s="8">
        <v>1598311583918</v>
      </c>
      <c r="N35" s="8"/>
      <c r="O35" s="8">
        <v>1318666772465</v>
      </c>
      <c r="P35" s="8"/>
      <c r="Q35" s="8">
        <f t="shared" si="1"/>
        <v>279644811453</v>
      </c>
    </row>
    <row r="36" spans="1:17" x14ac:dyDescent="0.55000000000000004">
      <c r="A36" s="1" t="s">
        <v>87</v>
      </c>
      <c r="C36" s="8">
        <v>115620000</v>
      </c>
      <c r="D36" s="8"/>
      <c r="E36" s="8">
        <v>852795892620</v>
      </c>
      <c r="F36" s="8"/>
      <c r="G36" s="8">
        <v>892304303210</v>
      </c>
      <c r="H36" s="8"/>
      <c r="I36" s="8">
        <f t="shared" si="0"/>
        <v>-39508410590</v>
      </c>
      <c r="J36" s="8"/>
      <c r="K36" s="8">
        <v>115620000</v>
      </c>
      <c r="L36" s="8"/>
      <c r="M36" s="8">
        <v>852795892620</v>
      </c>
      <c r="N36" s="8"/>
      <c r="O36" s="8">
        <v>785249048108</v>
      </c>
      <c r="P36" s="8"/>
      <c r="Q36" s="8">
        <f t="shared" si="1"/>
        <v>67546844512</v>
      </c>
    </row>
    <row r="37" spans="1:17" x14ac:dyDescent="0.55000000000000004">
      <c r="A37" s="1" t="s">
        <v>97</v>
      </c>
      <c r="C37" s="8">
        <v>46000000</v>
      </c>
      <c r="D37" s="8"/>
      <c r="E37" s="8">
        <v>188529534900</v>
      </c>
      <c r="F37" s="8"/>
      <c r="G37" s="8">
        <v>200208616800</v>
      </c>
      <c r="H37" s="8"/>
      <c r="I37" s="8">
        <f t="shared" si="0"/>
        <v>-11679081900</v>
      </c>
      <c r="J37" s="8"/>
      <c r="K37" s="8">
        <v>46000000</v>
      </c>
      <c r="L37" s="8"/>
      <c r="M37" s="8">
        <v>188529534900</v>
      </c>
      <c r="N37" s="8"/>
      <c r="O37" s="8">
        <v>200208616800</v>
      </c>
      <c r="P37" s="8"/>
      <c r="Q37" s="8">
        <f t="shared" si="1"/>
        <v>-11679081900</v>
      </c>
    </row>
    <row r="38" spans="1:17" x14ac:dyDescent="0.55000000000000004">
      <c r="A38" s="1" t="s">
        <v>61</v>
      </c>
      <c r="C38" s="8">
        <v>158997857</v>
      </c>
      <c r="D38" s="8"/>
      <c r="E38" s="8">
        <v>3722120355132</v>
      </c>
      <c r="F38" s="8"/>
      <c r="G38" s="8">
        <v>3777438492045</v>
      </c>
      <c r="H38" s="8"/>
      <c r="I38" s="8">
        <f t="shared" si="0"/>
        <v>-55318136913</v>
      </c>
      <c r="J38" s="8"/>
      <c r="K38" s="8">
        <v>158997857</v>
      </c>
      <c r="L38" s="8"/>
      <c r="M38" s="8">
        <v>3722120355132</v>
      </c>
      <c r="N38" s="8"/>
      <c r="O38" s="8">
        <v>2757649929270</v>
      </c>
      <c r="P38" s="8"/>
      <c r="Q38" s="8">
        <f t="shared" si="1"/>
        <v>964470425862</v>
      </c>
    </row>
    <row r="39" spans="1:17" x14ac:dyDescent="0.55000000000000004">
      <c r="A39" s="1" t="s">
        <v>73</v>
      </c>
      <c r="C39" s="8">
        <v>20795948</v>
      </c>
      <c r="D39" s="8"/>
      <c r="E39" s="8">
        <v>870300129805</v>
      </c>
      <c r="F39" s="8"/>
      <c r="G39" s="8">
        <v>942652872188</v>
      </c>
      <c r="H39" s="8"/>
      <c r="I39" s="8">
        <f t="shared" si="0"/>
        <v>-72352742383</v>
      </c>
      <c r="J39" s="8"/>
      <c r="K39" s="8">
        <v>20795948</v>
      </c>
      <c r="L39" s="8"/>
      <c r="M39" s="8">
        <v>870300129805</v>
      </c>
      <c r="N39" s="8"/>
      <c r="O39" s="8">
        <v>861042636554</v>
      </c>
      <c r="P39" s="8"/>
      <c r="Q39" s="8">
        <f t="shared" si="1"/>
        <v>9257493251</v>
      </c>
    </row>
    <row r="40" spans="1:17" x14ac:dyDescent="0.55000000000000004">
      <c r="A40" s="1" t="s">
        <v>38</v>
      </c>
      <c r="C40" s="8">
        <v>78653204</v>
      </c>
      <c r="D40" s="8"/>
      <c r="E40" s="8">
        <v>533223182914</v>
      </c>
      <c r="F40" s="8"/>
      <c r="G40" s="8">
        <v>613753956874</v>
      </c>
      <c r="H40" s="8"/>
      <c r="I40" s="8">
        <f t="shared" si="0"/>
        <v>-80530773960</v>
      </c>
      <c r="J40" s="8"/>
      <c r="K40" s="8">
        <v>78653204</v>
      </c>
      <c r="L40" s="8"/>
      <c r="M40" s="8">
        <v>533223182914</v>
      </c>
      <c r="N40" s="8"/>
      <c r="O40" s="8">
        <v>823027126656</v>
      </c>
      <c r="P40" s="8"/>
      <c r="Q40" s="8">
        <f t="shared" si="1"/>
        <v>-289803943742</v>
      </c>
    </row>
    <row r="41" spans="1:17" x14ac:dyDescent="0.55000000000000004">
      <c r="A41" s="1" t="s">
        <v>77</v>
      </c>
      <c r="C41" s="8">
        <v>57440180</v>
      </c>
      <c r="D41" s="8"/>
      <c r="E41" s="8">
        <v>906151781443</v>
      </c>
      <c r="F41" s="8"/>
      <c r="G41" s="8">
        <v>914145558973</v>
      </c>
      <c r="H41" s="8"/>
      <c r="I41" s="8">
        <f t="shared" si="0"/>
        <v>-7993777530</v>
      </c>
      <c r="J41" s="8"/>
      <c r="K41" s="8">
        <v>57440180</v>
      </c>
      <c r="L41" s="8"/>
      <c r="M41" s="8">
        <v>906151781443</v>
      </c>
      <c r="N41" s="8"/>
      <c r="O41" s="8">
        <v>867324862011</v>
      </c>
      <c r="P41" s="8"/>
      <c r="Q41" s="8">
        <f t="shared" si="1"/>
        <v>38826919432</v>
      </c>
    </row>
    <row r="42" spans="1:17" x14ac:dyDescent="0.55000000000000004">
      <c r="A42" s="1" t="s">
        <v>55</v>
      </c>
      <c r="C42" s="8">
        <v>60003006</v>
      </c>
      <c r="D42" s="8"/>
      <c r="E42" s="8">
        <v>600038640429</v>
      </c>
      <c r="F42" s="8"/>
      <c r="G42" s="8">
        <v>665914194443</v>
      </c>
      <c r="H42" s="8"/>
      <c r="I42" s="8">
        <f t="shared" si="0"/>
        <v>-65875554014</v>
      </c>
      <c r="J42" s="8"/>
      <c r="K42" s="8">
        <v>60003006</v>
      </c>
      <c r="L42" s="8"/>
      <c r="M42" s="8">
        <v>600038640429</v>
      </c>
      <c r="N42" s="8"/>
      <c r="O42" s="8">
        <v>556092305129</v>
      </c>
      <c r="P42" s="8"/>
      <c r="Q42" s="8">
        <f t="shared" si="1"/>
        <v>43946335300</v>
      </c>
    </row>
    <row r="43" spans="1:17" x14ac:dyDescent="0.55000000000000004">
      <c r="A43" s="1" t="s">
        <v>22</v>
      </c>
      <c r="C43" s="8">
        <v>71408450</v>
      </c>
      <c r="D43" s="8"/>
      <c r="E43" s="8">
        <v>1064753545837</v>
      </c>
      <c r="F43" s="8"/>
      <c r="G43" s="8">
        <v>1036360117948</v>
      </c>
      <c r="H43" s="8"/>
      <c r="I43" s="8">
        <f t="shared" si="0"/>
        <v>28393427889</v>
      </c>
      <c r="J43" s="8"/>
      <c r="K43" s="8">
        <v>71408450</v>
      </c>
      <c r="L43" s="8"/>
      <c r="M43" s="8">
        <v>1064753545837</v>
      </c>
      <c r="N43" s="8"/>
      <c r="O43" s="8">
        <v>890376237497</v>
      </c>
      <c r="P43" s="8"/>
      <c r="Q43" s="8">
        <f t="shared" si="1"/>
        <v>174377308340</v>
      </c>
    </row>
    <row r="44" spans="1:17" x14ac:dyDescent="0.55000000000000004">
      <c r="A44" s="1" t="s">
        <v>36</v>
      </c>
      <c r="C44" s="8">
        <v>4685772</v>
      </c>
      <c r="D44" s="8"/>
      <c r="E44" s="8">
        <v>408729992866</v>
      </c>
      <c r="F44" s="8"/>
      <c r="G44" s="8">
        <v>395920790811</v>
      </c>
      <c r="H44" s="8"/>
      <c r="I44" s="8">
        <f t="shared" si="0"/>
        <v>12809202055</v>
      </c>
      <c r="J44" s="8"/>
      <c r="K44" s="8">
        <v>4685772</v>
      </c>
      <c r="L44" s="8"/>
      <c r="M44" s="8">
        <v>408729992866</v>
      </c>
      <c r="N44" s="8"/>
      <c r="O44" s="8">
        <v>347478717582</v>
      </c>
      <c r="P44" s="8"/>
      <c r="Q44" s="8">
        <f t="shared" si="1"/>
        <v>61251275284</v>
      </c>
    </row>
    <row r="45" spans="1:17" x14ac:dyDescent="0.55000000000000004">
      <c r="A45" s="1" t="s">
        <v>91</v>
      </c>
      <c r="C45" s="8">
        <v>32825416</v>
      </c>
      <c r="D45" s="8"/>
      <c r="E45" s="8">
        <v>634329236822</v>
      </c>
      <c r="F45" s="8"/>
      <c r="G45" s="8">
        <v>624866506437</v>
      </c>
      <c r="H45" s="8"/>
      <c r="I45" s="8">
        <f t="shared" si="0"/>
        <v>9462730385</v>
      </c>
      <c r="J45" s="8"/>
      <c r="K45" s="8">
        <v>32825416</v>
      </c>
      <c r="L45" s="8"/>
      <c r="M45" s="8">
        <v>634329236822</v>
      </c>
      <c r="N45" s="8"/>
      <c r="O45" s="8">
        <v>514903053346</v>
      </c>
      <c r="P45" s="8"/>
      <c r="Q45" s="8">
        <f t="shared" si="1"/>
        <v>119426183476</v>
      </c>
    </row>
    <row r="46" spans="1:17" x14ac:dyDescent="0.55000000000000004">
      <c r="A46" s="1" t="s">
        <v>53</v>
      </c>
      <c r="C46" s="8">
        <v>42586534</v>
      </c>
      <c r="D46" s="8"/>
      <c r="E46" s="8">
        <v>1293277552948</v>
      </c>
      <c r="F46" s="8"/>
      <c r="G46" s="8">
        <v>1330530719776</v>
      </c>
      <c r="H46" s="8"/>
      <c r="I46" s="8">
        <f t="shared" si="0"/>
        <v>-37253166828</v>
      </c>
      <c r="J46" s="8"/>
      <c r="K46" s="8">
        <v>42586534</v>
      </c>
      <c r="L46" s="8"/>
      <c r="M46" s="8">
        <v>1293277552948</v>
      </c>
      <c r="N46" s="8"/>
      <c r="O46" s="8">
        <v>1479968230235</v>
      </c>
      <c r="P46" s="8"/>
      <c r="Q46" s="8">
        <f t="shared" si="1"/>
        <v>-186690677287</v>
      </c>
    </row>
    <row r="47" spans="1:17" x14ac:dyDescent="0.55000000000000004">
      <c r="A47" s="1" t="s">
        <v>84</v>
      </c>
      <c r="C47" s="8">
        <v>132382869</v>
      </c>
      <c r="D47" s="8"/>
      <c r="E47" s="8">
        <v>1732187498204</v>
      </c>
      <c r="F47" s="8"/>
      <c r="G47" s="8">
        <v>1913832726750</v>
      </c>
      <c r="H47" s="8"/>
      <c r="I47" s="8">
        <f t="shared" si="0"/>
        <v>-181645228546</v>
      </c>
      <c r="J47" s="8"/>
      <c r="K47" s="8">
        <v>132382869</v>
      </c>
      <c r="L47" s="8"/>
      <c r="M47" s="8">
        <v>1732187498204</v>
      </c>
      <c r="N47" s="8"/>
      <c r="O47" s="8">
        <v>1215939564188</v>
      </c>
      <c r="P47" s="8"/>
      <c r="Q47" s="8">
        <f t="shared" si="1"/>
        <v>516247934016</v>
      </c>
    </row>
    <row r="48" spans="1:17" x14ac:dyDescent="0.55000000000000004">
      <c r="A48" s="1" t="s">
        <v>43</v>
      </c>
      <c r="C48" s="8">
        <v>12351361</v>
      </c>
      <c r="D48" s="8"/>
      <c r="E48" s="8">
        <v>439547760393</v>
      </c>
      <c r="F48" s="8"/>
      <c r="G48" s="8">
        <v>409835314020</v>
      </c>
      <c r="H48" s="8"/>
      <c r="I48" s="8">
        <f t="shared" si="0"/>
        <v>29712446373</v>
      </c>
      <c r="J48" s="8"/>
      <c r="K48" s="8">
        <v>12351361</v>
      </c>
      <c r="L48" s="8"/>
      <c r="M48" s="8">
        <v>439547760393</v>
      </c>
      <c r="N48" s="8"/>
      <c r="O48" s="8">
        <v>357286028699</v>
      </c>
      <c r="P48" s="8"/>
      <c r="Q48" s="8">
        <f t="shared" si="1"/>
        <v>82261731694</v>
      </c>
    </row>
    <row r="49" spans="1:17" x14ac:dyDescent="0.55000000000000004">
      <c r="A49" s="1" t="s">
        <v>65</v>
      </c>
      <c r="C49" s="8">
        <v>12280000</v>
      </c>
      <c r="D49" s="8"/>
      <c r="E49" s="8">
        <v>201780619020</v>
      </c>
      <c r="F49" s="8"/>
      <c r="G49" s="8">
        <v>180052276500</v>
      </c>
      <c r="H49" s="8"/>
      <c r="I49" s="8">
        <f t="shared" si="0"/>
        <v>21728342520</v>
      </c>
      <c r="J49" s="8"/>
      <c r="K49" s="8">
        <v>12280000</v>
      </c>
      <c r="L49" s="8"/>
      <c r="M49" s="8">
        <v>201780619020</v>
      </c>
      <c r="N49" s="8"/>
      <c r="O49" s="8">
        <v>175764574732</v>
      </c>
      <c r="P49" s="8"/>
      <c r="Q49" s="8">
        <f t="shared" si="1"/>
        <v>26016044288</v>
      </c>
    </row>
    <row r="50" spans="1:17" x14ac:dyDescent="0.55000000000000004">
      <c r="A50" s="1" t="s">
        <v>92</v>
      </c>
      <c r="C50" s="8">
        <v>16413684</v>
      </c>
      <c r="D50" s="8"/>
      <c r="E50" s="8">
        <v>470880411664</v>
      </c>
      <c r="F50" s="8"/>
      <c r="G50" s="8">
        <v>476101538890</v>
      </c>
      <c r="H50" s="8"/>
      <c r="I50" s="8">
        <f t="shared" si="0"/>
        <v>-5221127226</v>
      </c>
      <c r="J50" s="8"/>
      <c r="K50" s="8">
        <v>16413684</v>
      </c>
      <c r="L50" s="8"/>
      <c r="M50" s="8">
        <v>470880411664</v>
      </c>
      <c r="N50" s="8"/>
      <c r="O50" s="8">
        <v>508407263599</v>
      </c>
      <c r="P50" s="8"/>
      <c r="Q50" s="8">
        <f t="shared" si="1"/>
        <v>-37526851935</v>
      </c>
    </row>
    <row r="51" spans="1:17" x14ac:dyDescent="0.55000000000000004">
      <c r="A51" s="1" t="s">
        <v>80</v>
      </c>
      <c r="C51" s="8">
        <v>119596051</v>
      </c>
      <c r="D51" s="8"/>
      <c r="E51" s="8">
        <v>1436124210318</v>
      </c>
      <c r="F51" s="8"/>
      <c r="G51" s="8">
        <v>1452768033947</v>
      </c>
      <c r="H51" s="8"/>
      <c r="I51" s="8">
        <f t="shared" si="0"/>
        <v>-16643823629</v>
      </c>
      <c r="J51" s="8"/>
      <c r="K51" s="8">
        <v>119596051</v>
      </c>
      <c r="L51" s="8"/>
      <c r="M51" s="8">
        <v>1436124210318</v>
      </c>
      <c r="N51" s="8"/>
      <c r="O51" s="8">
        <v>1319098019064</v>
      </c>
      <c r="P51" s="8"/>
      <c r="Q51" s="8">
        <f t="shared" si="1"/>
        <v>117026191254</v>
      </c>
    </row>
    <row r="52" spans="1:17" x14ac:dyDescent="0.55000000000000004">
      <c r="A52" s="1" t="s">
        <v>46</v>
      </c>
      <c r="C52" s="8">
        <v>21407630</v>
      </c>
      <c r="D52" s="8"/>
      <c r="E52" s="8">
        <v>456461461202</v>
      </c>
      <c r="F52" s="8"/>
      <c r="G52" s="8">
        <v>477741715803</v>
      </c>
      <c r="H52" s="8"/>
      <c r="I52" s="8">
        <f t="shared" si="0"/>
        <v>-21280254601</v>
      </c>
      <c r="J52" s="8"/>
      <c r="K52" s="8">
        <v>21407630</v>
      </c>
      <c r="L52" s="8"/>
      <c r="M52" s="8">
        <v>456461461202</v>
      </c>
      <c r="N52" s="8"/>
      <c r="O52" s="8">
        <v>489445855834</v>
      </c>
      <c r="P52" s="8"/>
      <c r="Q52" s="8">
        <f t="shared" si="1"/>
        <v>-32984394632</v>
      </c>
    </row>
    <row r="53" spans="1:17" x14ac:dyDescent="0.55000000000000004">
      <c r="A53" s="1" t="s">
        <v>50</v>
      </c>
      <c r="C53" s="8">
        <v>9426854</v>
      </c>
      <c r="D53" s="8"/>
      <c r="E53" s="8">
        <v>808696952073</v>
      </c>
      <c r="F53" s="8"/>
      <c r="G53" s="8">
        <v>826501404089</v>
      </c>
      <c r="H53" s="8"/>
      <c r="I53" s="8">
        <f t="shared" si="0"/>
        <v>-17804452016</v>
      </c>
      <c r="J53" s="8"/>
      <c r="K53" s="8">
        <v>9426854</v>
      </c>
      <c r="L53" s="8"/>
      <c r="M53" s="8">
        <v>808696952073</v>
      </c>
      <c r="N53" s="8"/>
      <c r="O53" s="8">
        <v>662981568473</v>
      </c>
      <c r="P53" s="8"/>
      <c r="Q53" s="8">
        <f t="shared" si="1"/>
        <v>145715383600</v>
      </c>
    </row>
    <row r="54" spans="1:17" x14ac:dyDescent="0.55000000000000004">
      <c r="A54" s="1" t="s">
        <v>86</v>
      </c>
      <c r="C54" s="8">
        <v>11090364</v>
      </c>
      <c r="D54" s="8"/>
      <c r="E54" s="8">
        <v>250032855259</v>
      </c>
      <c r="F54" s="8"/>
      <c r="G54" s="8">
        <v>240551891612</v>
      </c>
      <c r="H54" s="8"/>
      <c r="I54" s="8">
        <f t="shared" si="0"/>
        <v>9480963647</v>
      </c>
      <c r="J54" s="8"/>
      <c r="K54" s="8">
        <v>11090364</v>
      </c>
      <c r="L54" s="8"/>
      <c r="M54" s="8">
        <v>250032855259</v>
      </c>
      <c r="N54" s="8"/>
      <c r="O54" s="8">
        <v>201746086915</v>
      </c>
      <c r="P54" s="8"/>
      <c r="Q54" s="8">
        <f t="shared" si="1"/>
        <v>48286768344</v>
      </c>
    </row>
    <row r="55" spans="1:17" x14ac:dyDescent="0.55000000000000004">
      <c r="A55" s="1" t="s">
        <v>76</v>
      </c>
      <c r="C55" s="8">
        <v>271400000</v>
      </c>
      <c r="D55" s="8"/>
      <c r="E55" s="8">
        <v>975543174720</v>
      </c>
      <c r="F55" s="8"/>
      <c r="G55" s="8">
        <v>962386785090</v>
      </c>
      <c r="H55" s="8"/>
      <c r="I55" s="8">
        <f t="shared" si="0"/>
        <v>13156389630</v>
      </c>
      <c r="J55" s="8"/>
      <c r="K55" s="8">
        <v>271400000</v>
      </c>
      <c r="L55" s="8"/>
      <c r="M55" s="8">
        <v>975543174720</v>
      </c>
      <c r="N55" s="8"/>
      <c r="O55" s="8">
        <v>917834119840</v>
      </c>
      <c r="P55" s="8"/>
      <c r="Q55" s="8">
        <f t="shared" si="1"/>
        <v>57709054880</v>
      </c>
    </row>
    <row r="56" spans="1:17" x14ac:dyDescent="0.55000000000000004">
      <c r="A56" s="1" t="s">
        <v>62</v>
      </c>
      <c r="C56" s="8">
        <v>37721366</v>
      </c>
      <c r="D56" s="8"/>
      <c r="E56" s="8">
        <v>1035665037352</v>
      </c>
      <c r="F56" s="8"/>
      <c r="G56" s="8">
        <v>1035233388088</v>
      </c>
      <c r="H56" s="8"/>
      <c r="I56" s="8">
        <f t="shared" si="0"/>
        <v>431649264</v>
      </c>
      <c r="J56" s="8"/>
      <c r="K56" s="8">
        <v>37721366</v>
      </c>
      <c r="L56" s="8"/>
      <c r="M56" s="8">
        <v>1035665037352</v>
      </c>
      <c r="N56" s="8"/>
      <c r="O56" s="8">
        <v>876383592375</v>
      </c>
      <c r="P56" s="8"/>
      <c r="Q56" s="8">
        <f t="shared" si="1"/>
        <v>159281444977</v>
      </c>
    </row>
    <row r="57" spans="1:17" x14ac:dyDescent="0.55000000000000004">
      <c r="A57" s="1" t="s">
        <v>21</v>
      </c>
      <c r="C57" s="8">
        <v>734714123</v>
      </c>
      <c r="D57" s="8"/>
      <c r="E57" s="8">
        <v>1803215815127</v>
      </c>
      <c r="F57" s="8"/>
      <c r="G57" s="8">
        <v>1734641356534</v>
      </c>
      <c r="H57" s="8"/>
      <c r="I57" s="8">
        <f t="shared" si="0"/>
        <v>68574458593</v>
      </c>
      <c r="J57" s="8"/>
      <c r="K57" s="8">
        <v>734714123</v>
      </c>
      <c r="L57" s="8"/>
      <c r="M57" s="8">
        <v>1803215815127</v>
      </c>
      <c r="N57" s="8"/>
      <c r="O57" s="8">
        <v>1598446579773</v>
      </c>
      <c r="P57" s="8"/>
      <c r="Q57" s="8">
        <f t="shared" si="1"/>
        <v>204769235354</v>
      </c>
    </row>
    <row r="58" spans="1:17" x14ac:dyDescent="0.55000000000000004">
      <c r="A58" s="1" t="s">
        <v>49</v>
      </c>
      <c r="C58" s="8">
        <v>26105232</v>
      </c>
      <c r="D58" s="8"/>
      <c r="E58" s="8">
        <v>236922640589</v>
      </c>
      <c r="F58" s="8"/>
      <c r="G58" s="8">
        <v>236922640589</v>
      </c>
      <c r="H58" s="8"/>
      <c r="I58" s="8">
        <f t="shared" si="0"/>
        <v>0</v>
      </c>
      <c r="J58" s="8"/>
      <c r="K58" s="8">
        <v>26105232</v>
      </c>
      <c r="L58" s="8"/>
      <c r="M58" s="8">
        <v>236922640589</v>
      </c>
      <c r="N58" s="8"/>
      <c r="O58" s="8">
        <v>201118405949</v>
      </c>
      <c r="P58" s="8"/>
      <c r="Q58" s="8">
        <f t="shared" si="1"/>
        <v>35804234640</v>
      </c>
    </row>
    <row r="59" spans="1:17" x14ac:dyDescent="0.55000000000000004">
      <c r="A59" s="1" t="s">
        <v>66</v>
      </c>
      <c r="C59" s="8">
        <v>2000000</v>
      </c>
      <c r="D59" s="8"/>
      <c r="E59" s="8">
        <v>34533297000</v>
      </c>
      <c r="F59" s="8"/>
      <c r="G59" s="8">
        <v>35686395000</v>
      </c>
      <c r="H59" s="8"/>
      <c r="I59" s="8">
        <f t="shared" si="0"/>
        <v>-1153098000</v>
      </c>
      <c r="J59" s="8"/>
      <c r="K59" s="8">
        <v>2000000</v>
      </c>
      <c r="L59" s="8"/>
      <c r="M59" s="8">
        <v>34533297000</v>
      </c>
      <c r="N59" s="8"/>
      <c r="O59" s="8">
        <v>33430995200</v>
      </c>
      <c r="P59" s="8"/>
      <c r="Q59" s="8">
        <f t="shared" si="1"/>
        <v>1102301800</v>
      </c>
    </row>
    <row r="60" spans="1:17" x14ac:dyDescent="0.55000000000000004">
      <c r="A60" s="1" t="s">
        <v>34</v>
      </c>
      <c r="C60" s="8">
        <v>3213381</v>
      </c>
      <c r="D60" s="8"/>
      <c r="E60" s="8">
        <v>193093100605</v>
      </c>
      <c r="F60" s="8"/>
      <c r="G60" s="8">
        <v>201078754062</v>
      </c>
      <c r="H60" s="8"/>
      <c r="I60" s="8">
        <f t="shared" si="0"/>
        <v>-7985653457</v>
      </c>
      <c r="J60" s="8"/>
      <c r="K60" s="8">
        <v>3213381</v>
      </c>
      <c r="L60" s="8"/>
      <c r="M60" s="8">
        <v>193093100605</v>
      </c>
      <c r="N60" s="8"/>
      <c r="O60" s="8">
        <v>213057234249</v>
      </c>
      <c r="P60" s="8"/>
      <c r="Q60" s="8">
        <f t="shared" si="1"/>
        <v>-19964133644</v>
      </c>
    </row>
    <row r="61" spans="1:17" x14ac:dyDescent="0.55000000000000004">
      <c r="A61" s="1" t="s">
        <v>98</v>
      </c>
      <c r="C61" s="8">
        <v>198000000</v>
      </c>
      <c r="D61" s="8"/>
      <c r="E61" s="8">
        <v>322787916000</v>
      </c>
      <c r="F61" s="8"/>
      <c r="G61" s="8">
        <v>299772000000</v>
      </c>
      <c r="H61" s="8"/>
      <c r="I61" s="8">
        <f t="shared" si="0"/>
        <v>23015916000</v>
      </c>
      <c r="J61" s="8"/>
      <c r="K61" s="8">
        <v>198000000</v>
      </c>
      <c r="L61" s="8"/>
      <c r="M61" s="8">
        <v>322787916000</v>
      </c>
      <c r="N61" s="8"/>
      <c r="O61" s="8">
        <v>299772000000</v>
      </c>
      <c r="P61" s="8"/>
      <c r="Q61" s="8">
        <f t="shared" si="1"/>
        <v>23015916000</v>
      </c>
    </row>
    <row r="62" spans="1:17" x14ac:dyDescent="0.55000000000000004">
      <c r="A62" s="1" t="s">
        <v>23</v>
      </c>
      <c r="C62" s="8">
        <v>547268</v>
      </c>
      <c r="D62" s="8"/>
      <c r="E62" s="8">
        <v>19366818492</v>
      </c>
      <c r="F62" s="8"/>
      <c r="G62" s="8">
        <v>19584423194</v>
      </c>
      <c r="H62" s="8"/>
      <c r="I62" s="8">
        <f t="shared" si="0"/>
        <v>-217604702</v>
      </c>
      <c r="J62" s="8"/>
      <c r="K62" s="8">
        <v>547268</v>
      </c>
      <c r="L62" s="8"/>
      <c r="M62" s="8">
        <v>19366818492</v>
      </c>
      <c r="N62" s="8"/>
      <c r="O62" s="8">
        <v>19747626721</v>
      </c>
      <c r="P62" s="8"/>
      <c r="Q62" s="8">
        <f t="shared" si="1"/>
        <v>-380808229</v>
      </c>
    </row>
    <row r="63" spans="1:17" x14ac:dyDescent="0.55000000000000004">
      <c r="A63" s="1" t="s">
        <v>79</v>
      </c>
      <c r="C63" s="8">
        <v>301297333</v>
      </c>
      <c r="D63" s="8"/>
      <c r="E63" s="8">
        <v>1853933559846</v>
      </c>
      <c r="F63" s="8"/>
      <c r="G63" s="8">
        <v>1898859251927</v>
      </c>
      <c r="H63" s="8"/>
      <c r="I63" s="8">
        <f t="shared" si="0"/>
        <v>-44925692081</v>
      </c>
      <c r="J63" s="8"/>
      <c r="K63" s="8">
        <v>301297333</v>
      </c>
      <c r="L63" s="8"/>
      <c r="M63" s="8">
        <v>1853933559846</v>
      </c>
      <c r="N63" s="8"/>
      <c r="O63" s="8">
        <v>1495168236248</v>
      </c>
      <c r="P63" s="8"/>
      <c r="Q63" s="8">
        <f t="shared" si="1"/>
        <v>358765323598</v>
      </c>
    </row>
    <row r="64" spans="1:17" x14ac:dyDescent="0.55000000000000004">
      <c r="A64" s="1" t="s">
        <v>57</v>
      </c>
      <c r="C64" s="8">
        <v>95727018</v>
      </c>
      <c r="D64" s="8"/>
      <c r="E64" s="8">
        <v>827869747513</v>
      </c>
      <c r="F64" s="8"/>
      <c r="G64" s="8">
        <v>851659108073</v>
      </c>
      <c r="H64" s="8"/>
      <c r="I64" s="8">
        <f t="shared" si="0"/>
        <v>-23789360560</v>
      </c>
      <c r="J64" s="8"/>
      <c r="K64" s="8">
        <v>95727018</v>
      </c>
      <c r="L64" s="8"/>
      <c r="M64" s="8">
        <v>827869747513</v>
      </c>
      <c r="N64" s="8"/>
      <c r="O64" s="8">
        <v>711860590667</v>
      </c>
      <c r="P64" s="8"/>
      <c r="Q64" s="8">
        <f t="shared" si="1"/>
        <v>116009156846</v>
      </c>
    </row>
    <row r="65" spans="1:17" x14ac:dyDescent="0.55000000000000004">
      <c r="A65" s="1" t="s">
        <v>88</v>
      </c>
      <c r="C65" s="8">
        <v>4124651</v>
      </c>
      <c r="D65" s="8"/>
      <c r="E65" s="8">
        <v>20951558658</v>
      </c>
      <c r="F65" s="8"/>
      <c r="G65" s="8">
        <v>22796607855</v>
      </c>
      <c r="H65" s="8"/>
      <c r="I65" s="8">
        <f t="shared" si="0"/>
        <v>-1845049197</v>
      </c>
      <c r="J65" s="8"/>
      <c r="K65" s="8">
        <v>4124651</v>
      </c>
      <c r="L65" s="8"/>
      <c r="M65" s="8">
        <v>20951558658</v>
      </c>
      <c r="N65" s="8"/>
      <c r="O65" s="8">
        <v>27251543204</v>
      </c>
      <c r="P65" s="8"/>
      <c r="Q65" s="8">
        <f t="shared" si="1"/>
        <v>-6299984546</v>
      </c>
    </row>
    <row r="66" spans="1:17" x14ac:dyDescent="0.55000000000000004">
      <c r="A66" s="1" t="s">
        <v>41</v>
      </c>
      <c r="C66" s="8">
        <v>9230072</v>
      </c>
      <c r="D66" s="8"/>
      <c r="E66" s="8">
        <v>436278528554</v>
      </c>
      <c r="F66" s="8"/>
      <c r="G66" s="8">
        <v>482154293912</v>
      </c>
      <c r="H66" s="8"/>
      <c r="I66" s="8">
        <f t="shared" si="0"/>
        <v>-45875765358</v>
      </c>
      <c r="J66" s="8"/>
      <c r="K66" s="8">
        <v>9230072</v>
      </c>
      <c r="L66" s="8"/>
      <c r="M66" s="8">
        <v>436278528554</v>
      </c>
      <c r="N66" s="8"/>
      <c r="O66" s="8">
        <v>501880873016</v>
      </c>
      <c r="P66" s="8"/>
      <c r="Q66" s="8">
        <f t="shared" si="1"/>
        <v>-65602344462</v>
      </c>
    </row>
    <row r="67" spans="1:17" x14ac:dyDescent="0.55000000000000004">
      <c r="A67" s="1" t="s">
        <v>94</v>
      </c>
      <c r="C67" s="8">
        <v>8441034</v>
      </c>
      <c r="D67" s="8"/>
      <c r="E67" s="8">
        <v>35870712098</v>
      </c>
      <c r="F67" s="8"/>
      <c r="G67" s="8">
        <v>37884506462</v>
      </c>
      <c r="H67" s="8"/>
      <c r="I67" s="8">
        <f t="shared" si="0"/>
        <v>-2013794364</v>
      </c>
      <c r="J67" s="8"/>
      <c r="K67" s="8">
        <v>8441034</v>
      </c>
      <c r="L67" s="8"/>
      <c r="M67" s="8">
        <v>35870712098</v>
      </c>
      <c r="N67" s="8"/>
      <c r="O67" s="8">
        <v>29795765769</v>
      </c>
      <c r="P67" s="8"/>
      <c r="Q67" s="8">
        <f t="shared" si="1"/>
        <v>6074946329</v>
      </c>
    </row>
    <row r="68" spans="1:17" x14ac:dyDescent="0.55000000000000004">
      <c r="A68" s="1" t="s">
        <v>63</v>
      </c>
      <c r="C68" s="8">
        <v>7919103</v>
      </c>
      <c r="D68" s="8"/>
      <c r="E68" s="8">
        <v>379429645050</v>
      </c>
      <c r="F68" s="8"/>
      <c r="G68" s="8">
        <v>376438291002</v>
      </c>
      <c r="H68" s="8"/>
      <c r="I68" s="8">
        <f t="shared" si="0"/>
        <v>2991354048</v>
      </c>
      <c r="J68" s="8"/>
      <c r="K68" s="8">
        <v>7919103</v>
      </c>
      <c r="L68" s="8"/>
      <c r="M68" s="8">
        <v>379429645050</v>
      </c>
      <c r="N68" s="8"/>
      <c r="O68" s="8">
        <v>407120968039</v>
      </c>
      <c r="P68" s="8"/>
      <c r="Q68" s="8">
        <f t="shared" si="1"/>
        <v>-27691322989</v>
      </c>
    </row>
    <row r="69" spans="1:17" x14ac:dyDescent="0.55000000000000004">
      <c r="A69" s="1" t="s">
        <v>89</v>
      </c>
      <c r="C69" s="8">
        <v>115819107</v>
      </c>
      <c r="D69" s="8"/>
      <c r="E69" s="8">
        <v>557574509186</v>
      </c>
      <c r="F69" s="8"/>
      <c r="G69" s="8">
        <v>583593885415</v>
      </c>
      <c r="H69" s="8"/>
      <c r="I69" s="8">
        <f t="shared" si="0"/>
        <v>-26019376229</v>
      </c>
      <c r="J69" s="8"/>
      <c r="K69" s="8">
        <v>115819107</v>
      </c>
      <c r="L69" s="8"/>
      <c r="M69" s="8">
        <v>557574509186</v>
      </c>
      <c r="N69" s="8"/>
      <c r="O69" s="8">
        <v>552623919904</v>
      </c>
      <c r="P69" s="8"/>
      <c r="Q69" s="8">
        <f t="shared" si="1"/>
        <v>4950589282</v>
      </c>
    </row>
    <row r="70" spans="1:17" x14ac:dyDescent="0.55000000000000004">
      <c r="A70" s="1" t="s">
        <v>33</v>
      </c>
      <c r="C70" s="8">
        <v>8277</v>
      </c>
      <c r="D70" s="8"/>
      <c r="E70" s="8">
        <v>47145018</v>
      </c>
      <c r="F70" s="8"/>
      <c r="G70" s="8">
        <v>45746300</v>
      </c>
      <c r="H70" s="8"/>
      <c r="I70" s="8">
        <f t="shared" si="0"/>
        <v>1398718</v>
      </c>
      <c r="J70" s="8"/>
      <c r="K70" s="8">
        <v>8277</v>
      </c>
      <c r="L70" s="8"/>
      <c r="M70" s="8">
        <v>47145018</v>
      </c>
      <c r="N70" s="8"/>
      <c r="O70" s="8">
        <v>36452592</v>
      </c>
      <c r="P70" s="8"/>
      <c r="Q70" s="8">
        <f t="shared" si="1"/>
        <v>10692426</v>
      </c>
    </row>
    <row r="71" spans="1:17" x14ac:dyDescent="0.55000000000000004">
      <c r="A71" s="1" t="s">
        <v>74</v>
      </c>
      <c r="C71" s="8">
        <v>43855258</v>
      </c>
      <c r="D71" s="8"/>
      <c r="E71" s="8">
        <v>836139042541</v>
      </c>
      <c r="F71" s="8"/>
      <c r="G71" s="8">
        <v>860987804494</v>
      </c>
      <c r="H71" s="8"/>
      <c r="I71" s="8">
        <f t="shared" si="0"/>
        <v>-24848761953</v>
      </c>
      <c r="J71" s="8"/>
      <c r="K71" s="8">
        <v>43855258</v>
      </c>
      <c r="L71" s="8"/>
      <c r="M71" s="8">
        <v>836139042541</v>
      </c>
      <c r="N71" s="8"/>
      <c r="O71" s="8">
        <v>814777826126</v>
      </c>
      <c r="P71" s="8"/>
      <c r="Q71" s="8">
        <f t="shared" si="1"/>
        <v>21361216415</v>
      </c>
    </row>
    <row r="72" spans="1:17" x14ac:dyDescent="0.55000000000000004">
      <c r="A72" s="1" t="s">
        <v>82</v>
      </c>
      <c r="C72" s="8">
        <v>183327848</v>
      </c>
      <c r="D72" s="8"/>
      <c r="E72" s="8">
        <v>350077367871</v>
      </c>
      <c r="F72" s="8"/>
      <c r="G72" s="8">
        <v>359006983189</v>
      </c>
      <c r="H72" s="8"/>
      <c r="I72" s="8">
        <f t="shared" si="0"/>
        <v>-8929615318</v>
      </c>
      <c r="J72" s="8"/>
      <c r="K72" s="8">
        <v>183327848</v>
      </c>
      <c r="L72" s="8"/>
      <c r="M72" s="8">
        <v>350077367871</v>
      </c>
      <c r="N72" s="8"/>
      <c r="O72" s="8">
        <v>344128942879</v>
      </c>
      <c r="P72" s="8"/>
      <c r="Q72" s="8">
        <f t="shared" si="1"/>
        <v>5948424992</v>
      </c>
    </row>
    <row r="73" spans="1:17" x14ac:dyDescent="0.55000000000000004">
      <c r="A73" s="1" t="s">
        <v>26</v>
      </c>
      <c r="C73" s="8">
        <v>3915991</v>
      </c>
      <c r="D73" s="8"/>
      <c r="E73" s="8">
        <v>570551698404</v>
      </c>
      <c r="F73" s="8"/>
      <c r="G73" s="8">
        <v>678067819779</v>
      </c>
      <c r="H73" s="8"/>
      <c r="I73" s="8">
        <f t="shared" ref="I73:I86" si="2">E73-G73</f>
        <v>-107516121375</v>
      </c>
      <c r="J73" s="8"/>
      <c r="K73" s="8">
        <v>3915991</v>
      </c>
      <c r="L73" s="8"/>
      <c r="M73" s="8">
        <v>570551698404</v>
      </c>
      <c r="N73" s="8"/>
      <c r="O73" s="8">
        <v>528471709931</v>
      </c>
      <c r="P73" s="8"/>
      <c r="Q73" s="8">
        <f t="shared" ref="Q73:Q86" si="3">M73-O73</f>
        <v>42079988473</v>
      </c>
    </row>
    <row r="74" spans="1:17" x14ac:dyDescent="0.55000000000000004">
      <c r="A74" s="1" t="s">
        <v>28</v>
      </c>
      <c r="C74" s="8">
        <v>25925571</v>
      </c>
      <c r="D74" s="8"/>
      <c r="E74" s="8">
        <v>1163317107304</v>
      </c>
      <c r="F74" s="8"/>
      <c r="G74" s="8">
        <v>1113836184707</v>
      </c>
      <c r="H74" s="8"/>
      <c r="I74" s="8">
        <f t="shared" si="2"/>
        <v>49480922597</v>
      </c>
      <c r="J74" s="8"/>
      <c r="K74" s="8">
        <v>25925571</v>
      </c>
      <c r="L74" s="8"/>
      <c r="M74" s="8">
        <v>1163317107304</v>
      </c>
      <c r="N74" s="8"/>
      <c r="O74" s="8">
        <v>1156616565702</v>
      </c>
      <c r="P74" s="8"/>
      <c r="Q74" s="8">
        <f t="shared" si="3"/>
        <v>6700541602</v>
      </c>
    </row>
    <row r="75" spans="1:17" x14ac:dyDescent="0.55000000000000004">
      <c r="A75" s="1" t="s">
        <v>35</v>
      </c>
      <c r="C75" s="8">
        <v>27217824</v>
      </c>
      <c r="D75" s="8"/>
      <c r="E75" s="8">
        <v>829262659081</v>
      </c>
      <c r="F75" s="8"/>
      <c r="G75" s="8">
        <v>731861498471</v>
      </c>
      <c r="H75" s="8"/>
      <c r="I75" s="8">
        <f t="shared" si="2"/>
        <v>97401160610</v>
      </c>
      <c r="J75" s="8"/>
      <c r="K75" s="8">
        <v>27217824</v>
      </c>
      <c r="L75" s="8"/>
      <c r="M75" s="8">
        <v>829262659081</v>
      </c>
      <c r="N75" s="8"/>
      <c r="O75" s="8">
        <v>497016477890</v>
      </c>
      <c r="P75" s="8"/>
      <c r="Q75" s="8">
        <f t="shared" si="3"/>
        <v>332246181191</v>
      </c>
    </row>
    <row r="76" spans="1:17" x14ac:dyDescent="0.55000000000000004">
      <c r="A76" s="1" t="s">
        <v>90</v>
      </c>
      <c r="C76" s="8">
        <v>5346154</v>
      </c>
      <c r="D76" s="8"/>
      <c r="E76" s="8">
        <v>121645342942</v>
      </c>
      <c r="F76" s="8"/>
      <c r="G76" s="8">
        <v>121432769167</v>
      </c>
      <c r="H76" s="8"/>
      <c r="I76" s="8">
        <f t="shared" si="2"/>
        <v>212573775</v>
      </c>
      <c r="J76" s="8"/>
      <c r="K76" s="8">
        <v>5346154</v>
      </c>
      <c r="L76" s="8"/>
      <c r="M76" s="8">
        <v>121645342942</v>
      </c>
      <c r="N76" s="8"/>
      <c r="O76" s="8">
        <v>122920785594</v>
      </c>
      <c r="P76" s="8"/>
      <c r="Q76" s="8">
        <f t="shared" si="3"/>
        <v>-1275442652</v>
      </c>
    </row>
    <row r="77" spans="1:17" x14ac:dyDescent="0.55000000000000004">
      <c r="A77" s="1" t="s">
        <v>42</v>
      </c>
      <c r="C77" s="8">
        <v>7734790</v>
      </c>
      <c r="D77" s="8"/>
      <c r="E77" s="8">
        <v>195294707187</v>
      </c>
      <c r="F77" s="8"/>
      <c r="G77" s="8">
        <v>201061283186</v>
      </c>
      <c r="H77" s="8"/>
      <c r="I77" s="8">
        <f t="shared" si="2"/>
        <v>-5766575999</v>
      </c>
      <c r="J77" s="8"/>
      <c r="K77" s="8">
        <v>7734790</v>
      </c>
      <c r="L77" s="8"/>
      <c r="M77" s="8">
        <v>195294707187</v>
      </c>
      <c r="N77" s="8"/>
      <c r="O77" s="8">
        <v>194529968500</v>
      </c>
      <c r="P77" s="8"/>
      <c r="Q77" s="8">
        <f t="shared" si="3"/>
        <v>764738687</v>
      </c>
    </row>
    <row r="78" spans="1:17" x14ac:dyDescent="0.55000000000000004">
      <c r="A78" s="1" t="s">
        <v>31</v>
      </c>
      <c r="C78" s="8">
        <v>17978253</v>
      </c>
      <c r="D78" s="8"/>
      <c r="E78" s="8">
        <v>413898900260</v>
      </c>
      <c r="F78" s="8"/>
      <c r="G78" s="8">
        <v>411039495076</v>
      </c>
      <c r="H78" s="8"/>
      <c r="I78" s="8">
        <f t="shared" si="2"/>
        <v>2859405184</v>
      </c>
      <c r="J78" s="8"/>
      <c r="K78" s="8">
        <v>17978253</v>
      </c>
      <c r="L78" s="8"/>
      <c r="M78" s="8">
        <v>413898900260</v>
      </c>
      <c r="N78" s="8"/>
      <c r="O78" s="8">
        <v>369041981449</v>
      </c>
      <c r="P78" s="8"/>
      <c r="Q78" s="8">
        <f t="shared" si="3"/>
        <v>44856918811</v>
      </c>
    </row>
    <row r="79" spans="1:17" x14ac:dyDescent="0.55000000000000004">
      <c r="A79" s="1" t="s">
        <v>45</v>
      </c>
      <c r="C79" s="8">
        <v>3309232</v>
      </c>
      <c r="D79" s="8"/>
      <c r="E79" s="8">
        <v>14760175266</v>
      </c>
      <c r="F79" s="8"/>
      <c r="G79" s="8">
        <v>14168527060</v>
      </c>
      <c r="H79" s="8"/>
      <c r="I79" s="8">
        <f t="shared" si="2"/>
        <v>591648206</v>
      </c>
      <c r="J79" s="8"/>
      <c r="K79" s="8">
        <v>3309232</v>
      </c>
      <c r="L79" s="8"/>
      <c r="M79" s="8">
        <v>14760175266</v>
      </c>
      <c r="N79" s="8"/>
      <c r="O79" s="8">
        <v>10073286406</v>
      </c>
      <c r="P79" s="8"/>
      <c r="Q79" s="8">
        <f t="shared" si="3"/>
        <v>4686888860</v>
      </c>
    </row>
    <row r="80" spans="1:17" x14ac:dyDescent="0.55000000000000004">
      <c r="A80" s="1" t="s">
        <v>64</v>
      </c>
      <c r="C80" s="8">
        <v>1412937</v>
      </c>
      <c r="D80" s="8"/>
      <c r="E80" s="8">
        <v>202954588590</v>
      </c>
      <c r="F80" s="8"/>
      <c r="G80" s="8">
        <v>206536140154</v>
      </c>
      <c r="H80" s="8"/>
      <c r="I80" s="8">
        <f t="shared" si="2"/>
        <v>-3581551564</v>
      </c>
      <c r="J80" s="8"/>
      <c r="K80" s="8">
        <v>1412937</v>
      </c>
      <c r="L80" s="8"/>
      <c r="M80" s="8">
        <v>202954588590</v>
      </c>
      <c r="N80" s="8"/>
      <c r="O80" s="8">
        <v>203937759608</v>
      </c>
      <c r="P80" s="8"/>
      <c r="Q80" s="8">
        <f t="shared" si="3"/>
        <v>-983171018</v>
      </c>
    </row>
    <row r="81" spans="1:17" x14ac:dyDescent="0.55000000000000004">
      <c r="A81" s="1" t="s">
        <v>20</v>
      </c>
      <c r="C81" s="8">
        <v>463481988</v>
      </c>
      <c r="D81" s="8"/>
      <c r="E81" s="8">
        <v>1681643586125</v>
      </c>
      <c r="F81" s="8"/>
      <c r="G81" s="8">
        <v>1728279262153</v>
      </c>
      <c r="H81" s="8"/>
      <c r="I81" s="8">
        <f t="shared" si="2"/>
        <v>-46635676028</v>
      </c>
      <c r="J81" s="8"/>
      <c r="K81" s="8">
        <v>463481988</v>
      </c>
      <c r="L81" s="8"/>
      <c r="M81" s="8">
        <v>1681643586125</v>
      </c>
      <c r="N81" s="8"/>
      <c r="O81" s="8">
        <v>1653491045688</v>
      </c>
      <c r="P81" s="8"/>
      <c r="Q81" s="8">
        <f t="shared" si="3"/>
        <v>28152540437</v>
      </c>
    </row>
    <row r="82" spans="1:17" x14ac:dyDescent="0.55000000000000004">
      <c r="A82" s="1" t="s">
        <v>48</v>
      </c>
      <c r="C82" s="8">
        <v>56000</v>
      </c>
      <c r="D82" s="8"/>
      <c r="E82" s="8">
        <v>134824989</v>
      </c>
      <c r="F82" s="8"/>
      <c r="G82" s="8">
        <v>18291476322</v>
      </c>
      <c r="H82" s="8"/>
      <c r="I82" s="8">
        <f t="shared" si="2"/>
        <v>-18156651333</v>
      </c>
      <c r="J82" s="8"/>
      <c r="K82" s="8">
        <v>56000</v>
      </c>
      <c r="L82" s="8"/>
      <c r="M82" s="8">
        <v>134824989</v>
      </c>
      <c r="N82" s="8"/>
      <c r="O82" s="8">
        <v>124194468</v>
      </c>
      <c r="P82" s="8"/>
      <c r="Q82" s="8">
        <f t="shared" si="3"/>
        <v>10630521</v>
      </c>
    </row>
    <row r="83" spans="1:17" x14ac:dyDescent="0.55000000000000004">
      <c r="A83" s="1" t="s">
        <v>47</v>
      </c>
      <c r="C83" s="8">
        <v>12200000</v>
      </c>
      <c r="D83" s="8"/>
      <c r="E83" s="8">
        <v>214170060600</v>
      </c>
      <c r="F83" s="8"/>
      <c r="G83" s="8">
        <v>232846272000</v>
      </c>
      <c r="H83" s="8"/>
      <c r="I83" s="8">
        <f t="shared" si="2"/>
        <v>-18676211400</v>
      </c>
      <c r="J83" s="8"/>
      <c r="K83" s="8">
        <v>12200000</v>
      </c>
      <c r="L83" s="8"/>
      <c r="M83" s="8">
        <v>214170060600</v>
      </c>
      <c r="N83" s="8"/>
      <c r="O83" s="8">
        <v>191127981581</v>
      </c>
      <c r="P83" s="8"/>
      <c r="Q83" s="8">
        <f t="shared" si="3"/>
        <v>23042079019</v>
      </c>
    </row>
    <row r="84" spans="1:17" x14ac:dyDescent="0.55000000000000004">
      <c r="A84" s="1" t="s">
        <v>27</v>
      </c>
      <c r="C84" s="8">
        <v>75300000</v>
      </c>
      <c r="D84" s="8"/>
      <c r="E84" s="8">
        <v>1318143103650</v>
      </c>
      <c r="F84" s="8"/>
      <c r="G84" s="8">
        <v>1309909387500</v>
      </c>
      <c r="H84" s="8"/>
      <c r="I84" s="8">
        <f t="shared" si="2"/>
        <v>8233716150</v>
      </c>
      <c r="J84" s="8"/>
      <c r="K84" s="8">
        <v>75300000</v>
      </c>
      <c r="L84" s="8"/>
      <c r="M84" s="8">
        <v>1318143103650</v>
      </c>
      <c r="N84" s="8"/>
      <c r="O84" s="8">
        <v>1206613675800</v>
      </c>
      <c r="P84" s="8"/>
      <c r="Q84" s="8">
        <f t="shared" si="3"/>
        <v>111529427850</v>
      </c>
    </row>
    <row r="85" spans="1:17" x14ac:dyDescent="0.55000000000000004">
      <c r="A85" s="1" t="s">
        <v>99</v>
      </c>
      <c r="C85" s="8">
        <v>17647943</v>
      </c>
      <c r="D85" s="8"/>
      <c r="E85" s="8">
        <v>158939015916</v>
      </c>
      <c r="F85" s="8"/>
      <c r="G85" s="8">
        <v>102887507690</v>
      </c>
      <c r="H85" s="8"/>
      <c r="I85" s="8">
        <f t="shared" si="2"/>
        <v>56051508226</v>
      </c>
      <c r="J85" s="8"/>
      <c r="K85" s="8">
        <v>17647943</v>
      </c>
      <c r="L85" s="8"/>
      <c r="M85" s="8">
        <v>158939015916</v>
      </c>
      <c r="N85" s="8"/>
      <c r="O85" s="8">
        <v>102887507690</v>
      </c>
      <c r="P85" s="8"/>
      <c r="Q85" s="8">
        <f t="shared" si="3"/>
        <v>56051508226</v>
      </c>
    </row>
    <row r="86" spans="1:17" x14ac:dyDescent="0.55000000000000004">
      <c r="A86" s="1" t="s">
        <v>52</v>
      </c>
      <c r="C86" s="8">
        <v>58658759</v>
      </c>
      <c r="D86" s="8"/>
      <c r="E86" s="8">
        <v>1005843004373</v>
      </c>
      <c r="F86" s="8"/>
      <c r="G86" s="8">
        <v>1002927517403</v>
      </c>
      <c r="H86" s="8"/>
      <c r="I86" s="8">
        <f t="shared" si="2"/>
        <v>2915486970</v>
      </c>
      <c r="J86" s="8"/>
      <c r="K86" s="8">
        <v>58658759</v>
      </c>
      <c r="L86" s="8"/>
      <c r="M86" s="8">
        <v>1005843004373</v>
      </c>
      <c r="N86" s="8"/>
      <c r="O86" s="8">
        <v>829772903787</v>
      </c>
      <c r="P86" s="8"/>
      <c r="Q86" s="8">
        <f t="shared" si="3"/>
        <v>176070100586</v>
      </c>
    </row>
    <row r="87" spans="1:17" x14ac:dyDescent="0.55000000000000004">
      <c r="A87" s="1" t="s">
        <v>213</v>
      </c>
      <c r="C87" s="8">
        <v>0</v>
      </c>
      <c r="D87" s="8">
        <v>0</v>
      </c>
      <c r="E87" s="8">
        <v>0</v>
      </c>
      <c r="F87" s="8"/>
      <c r="G87" s="8">
        <v>0</v>
      </c>
      <c r="H87" s="8"/>
      <c r="I87" s="8">
        <v>405401566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524890851</v>
      </c>
    </row>
    <row r="88" spans="1:17" x14ac:dyDescent="0.55000000000000004">
      <c r="A88" s="1" t="s">
        <v>214</v>
      </c>
      <c r="C88" s="8">
        <v>0</v>
      </c>
      <c r="D88" s="8">
        <v>0</v>
      </c>
      <c r="E88" s="8">
        <v>0</v>
      </c>
      <c r="F88" s="8"/>
      <c r="G88" s="8">
        <v>0</v>
      </c>
      <c r="H88" s="8"/>
      <c r="I88" s="8">
        <v>308659529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308659529</v>
      </c>
    </row>
    <row r="89" spans="1:17" x14ac:dyDescent="0.55000000000000004">
      <c r="A89" s="1" t="s">
        <v>215</v>
      </c>
      <c r="C89" s="8">
        <v>0</v>
      </c>
      <c r="D89" s="8">
        <v>0</v>
      </c>
      <c r="E89" s="8">
        <v>0</v>
      </c>
      <c r="F89" s="8"/>
      <c r="G89" s="8">
        <v>0</v>
      </c>
      <c r="H89" s="8"/>
      <c r="I89" s="8">
        <v>-476083149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303271104</v>
      </c>
    </row>
    <row r="90" spans="1:17" x14ac:dyDescent="0.55000000000000004">
      <c r="A90" s="1" t="s">
        <v>216</v>
      </c>
      <c r="C90" s="8">
        <v>0</v>
      </c>
      <c r="D90" s="8">
        <v>0</v>
      </c>
      <c r="E90" s="8">
        <v>0</v>
      </c>
      <c r="F90" s="8"/>
      <c r="G90" s="8">
        <v>0</v>
      </c>
      <c r="H90" s="8"/>
      <c r="I90" s="8">
        <v>315662695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215024271</v>
      </c>
    </row>
    <row r="91" spans="1:17" x14ac:dyDescent="0.55000000000000004">
      <c r="A91" s="1" t="s">
        <v>217</v>
      </c>
      <c r="C91" s="8">
        <v>0</v>
      </c>
      <c r="D91" s="8">
        <v>0</v>
      </c>
      <c r="E91" s="8">
        <v>0</v>
      </c>
      <c r="F91" s="8"/>
      <c r="G91" s="8">
        <v>0</v>
      </c>
      <c r="H91" s="8"/>
      <c r="I91" s="8">
        <v>119969100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v>144104000</v>
      </c>
    </row>
    <row r="92" spans="1:17" x14ac:dyDescent="0.55000000000000004">
      <c r="A92" s="1" t="s">
        <v>218</v>
      </c>
      <c r="C92" s="8">
        <v>0</v>
      </c>
      <c r="D92" s="8">
        <v>0</v>
      </c>
      <c r="E92" s="8">
        <v>0</v>
      </c>
      <c r="F92" s="8"/>
      <c r="G92" s="8">
        <v>0</v>
      </c>
      <c r="H92" s="8"/>
      <c r="I92" s="8">
        <v>111971160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v>97406911</v>
      </c>
    </row>
    <row r="93" spans="1:17" x14ac:dyDescent="0.55000000000000004">
      <c r="A93" s="1" t="s">
        <v>219</v>
      </c>
      <c r="C93" s="8">
        <v>0</v>
      </c>
      <c r="D93" s="8">
        <v>0</v>
      </c>
      <c r="E93" s="8">
        <v>0</v>
      </c>
      <c r="F93" s="8"/>
      <c r="G93" s="8">
        <v>0</v>
      </c>
      <c r="H93" s="8"/>
      <c r="I93" s="8">
        <v>0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v>119</v>
      </c>
    </row>
    <row r="94" spans="1:17" x14ac:dyDescent="0.55000000000000004">
      <c r="A94" s="1" t="s">
        <v>220</v>
      </c>
      <c r="C94" s="8">
        <v>0</v>
      </c>
      <c r="D94" s="8">
        <v>0</v>
      </c>
      <c r="E94" s="8">
        <v>0</v>
      </c>
      <c r="F94" s="8"/>
      <c r="G94" s="8">
        <v>0</v>
      </c>
      <c r="H94" s="8"/>
      <c r="I94" s="8">
        <v>-1678771</v>
      </c>
      <c r="J94" s="8"/>
      <c r="K94" s="8">
        <v>0</v>
      </c>
      <c r="L94" s="8"/>
      <c r="M94" s="8">
        <v>0</v>
      </c>
      <c r="N94" s="8"/>
      <c r="O94" s="8">
        <v>0</v>
      </c>
      <c r="P94" s="8"/>
      <c r="Q94" s="8">
        <v>-4369872</v>
      </c>
    </row>
    <row r="95" spans="1:17" x14ac:dyDescent="0.55000000000000004">
      <c r="A95" s="1" t="s">
        <v>221</v>
      </c>
      <c r="C95" s="8">
        <v>0</v>
      </c>
      <c r="D95" s="8">
        <v>0</v>
      </c>
      <c r="E95" s="8">
        <v>0</v>
      </c>
      <c r="F95" s="8"/>
      <c r="G95" s="8">
        <v>0</v>
      </c>
      <c r="H95" s="8"/>
      <c r="I95" s="8">
        <v>1976166006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v>-2338861128</v>
      </c>
    </row>
    <row r="96" spans="1:17" x14ac:dyDescent="0.55000000000000004">
      <c r="A96" s="1" t="s">
        <v>222</v>
      </c>
      <c r="C96" s="8">
        <v>0</v>
      </c>
      <c r="D96" s="8">
        <v>0</v>
      </c>
      <c r="E96" s="8">
        <v>0</v>
      </c>
      <c r="F96" s="8"/>
      <c r="G96" s="8">
        <v>0</v>
      </c>
      <c r="H96" s="8"/>
      <c r="I96" s="8">
        <v>3162514443</v>
      </c>
      <c r="J96" s="8"/>
      <c r="K96" s="8">
        <v>0</v>
      </c>
      <c r="L96" s="8"/>
      <c r="M96" s="8">
        <v>0</v>
      </c>
      <c r="N96" s="8"/>
      <c r="O96" s="8">
        <v>0</v>
      </c>
      <c r="P96" s="8"/>
      <c r="Q96" s="8">
        <v>-2346542568</v>
      </c>
    </row>
    <row r="97" spans="1:17" x14ac:dyDescent="0.55000000000000004">
      <c r="A97" s="1" t="s">
        <v>223</v>
      </c>
      <c r="C97" s="8">
        <v>0</v>
      </c>
      <c r="D97" s="8">
        <v>0</v>
      </c>
      <c r="E97" s="8">
        <v>0</v>
      </c>
      <c r="F97" s="8"/>
      <c r="G97" s="8">
        <v>0</v>
      </c>
      <c r="H97" s="8"/>
      <c r="I97" s="8">
        <v>3561384707</v>
      </c>
      <c r="J97" s="8"/>
      <c r="K97" s="8">
        <v>0</v>
      </c>
      <c r="L97" s="8"/>
      <c r="M97" s="8">
        <v>0</v>
      </c>
      <c r="N97" s="8"/>
      <c r="O97" s="8">
        <v>0</v>
      </c>
      <c r="P97" s="8"/>
      <c r="Q97" s="8">
        <v>-2483248883</v>
      </c>
    </row>
    <row r="98" spans="1:17" x14ac:dyDescent="0.55000000000000004">
      <c r="A98" s="16" t="s">
        <v>239</v>
      </c>
      <c r="C98" s="8">
        <v>0</v>
      </c>
      <c r="D98" s="8">
        <v>0</v>
      </c>
      <c r="E98" s="8">
        <v>0</v>
      </c>
      <c r="F98" s="8"/>
      <c r="G98" s="8">
        <v>0</v>
      </c>
      <c r="H98" s="8"/>
      <c r="I98" s="8">
        <v>3</v>
      </c>
      <c r="J98" s="8"/>
      <c r="K98" s="8">
        <v>0</v>
      </c>
      <c r="L98" s="8"/>
      <c r="M98" s="8">
        <v>0</v>
      </c>
      <c r="N98" s="8"/>
      <c r="O98" s="8">
        <v>0</v>
      </c>
      <c r="P98" s="8"/>
      <c r="Q98" s="8">
        <v>0</v>
      </c>
    </row>
    <row r="99" spans="1:17" x14ac:dyDescent="0.55000000000000004">
      <c r="A99" s="16" t="s">
        <v>224</v>
      </c>
      <c r="C99" s="8">
        <v>0</v>
      </c>
      <c r="D99" s="8">
        <v>0</v>
      </c>
      <c r="E99" s="8">
        <v>0</v>
      </c>
      <c r="F99" s="8"/>
      <c r="G99" s="8">
        <v>0</v>
      </c>
      <c r="H99" s="8"/>
      <c r="I99" s="8">
        <v>19509730</v>
      </c>
      <c r="J99" s="8"/>
      <c r="K99" s="8">
        <v>0</v>
      </c>
      <c r="L99" s="8"/>
      <c r="M99" s="8">
        <v>0</v>
      </c>
      <c r="N99" s="8"/>
      <c r="O99" s="8">
        <v>0</v>
      </c>
      <c r="P99" s="8"/>
      <c r="Q99" s="8">
        <v>0</v>
      </c>
    </row>
    <row r="100" spans="1:17" x14ac:dyDescent="0.55000000000000004">
      <c r="A100" s="16" t="s">
        <v>225</v>
      </c>
      <c r="C100" s="8">
        <v>0</v>
      </c>
      <c r="D100" s="8">
        <v>0</v>
      </c>
      <c r="E100" s="8">
        <v>0</v>
      </c>
      <c r="F100" s="8"/>
      <c r="G100" s="8">
        <v>0</v>
      </c>
      <c r="H100" s="8"/>
      <c r="I100" s="8">
        <v>305168021</v>
      </c>
      <c r="J100" s="8"/>
      <c r="K100" s="8">
        <v>0</v>
      </c>
      <c r="L100" s="8"/>
      <c r="M100" s="8">
        <v>0</v>
      </c>
      <c r="N100" s="8"/>
      <c r="O100" s="8">
        <v>0</v>
      </c>
      <c r="P100" s="8"/>
      <c r="Q100" s="8">
        <v>0</v>
      </c>
    </row>
    <row r="101" spans="1:17" x14ac:dyDescent="0.55000000000000004">
      <c r="A101" s="16" t="s">
        <v>226</v>
      </c>
      <c r="C101" s="8">
        <v>0</v>
      </c>
      <c r="D101" s="8">
        <v>0</v>
      </c>
      <c r="E101" s="8">
        <v>0</v>
      </c>
      <c r="F101" s="8"/>
      <c r="G101" s="8">
        <v>0</v>
      </c>
      <c r="H101" s="8"/>
      <c r="I101" s="8">
        <v>240580649</v>
      </c>
      <c r="J101" s="8"/>
      <c r="K101" s="8">
        <v>0</v>
      </c>
      <c r="L101" s="8"/>
      <c r="M101" s="8">
        <v>0</v>
      </c>
      <c r="N101" s="8"/>
      <c r="O101" s="8">
        <v>0</v>
      </c>
      <c r="P101" s="8"/>
      <c r="Q101" s="8">
        <v>0</v>
      </c>
    </row>
    <row r="102" spans="1:17" x14ac:dyDescent="0.55000000000000004">
      <c r="A102" s="16" t="s">
        <v>227</v>
      </c>
      <c r="C102" s="8">
        <v>0</v>
      </c>
      <c r="D102" s="8">
        <v>0</v>
      </c>
      <c r="E102" s="8">
        <v>0</v>
      </c>
      <c r="F102" s="8"/>
      <c r="G102" s="8">
        <v>0</v>
      </c>
      <c r="H102" s="8"/>
      <c r="I102" s="8">
        <v>11781576697</v>
      </c>
      <c r="J102" s="8"/>
      <c r="K102" s="8">
        <v>0</v>
      </c>
      <c r="L102" s="8"/>
      <c r="M102" s="8">
        <v>0</v>
      </c>
      <c r="N102" s="8"/>
      <c r="O102" s="8">
        <v>0</v>
      </c>
      <c r="P102" s="8"/>
      <c r="Q102" s="8">
        <v>0</v>
      </c>
    </row>
    <row r="103" spans="1:17" x14ac:dyDescent="0.55000000000000004">
      <c r="A103" s="16" t="s">
        <v>228</v>
      </c>
      <c r="C103" s="8">
        <v>0</v>
      </c>
      <c r="D103" s="8">
        <v>0</v>
      </c>
      <c r="E103" s="8">
        <v>0</v>
      </c>
      <c r="F103" s="8"/>
      <c r="G103" s="8">
        <v>0</v>
      </c>
      <c r="H103" s="8"/>
      <c r="I103" s="8">
        <v>1481938713</v>
      </c>
      <c r="J103" s="8"/>
      <c r="K103" s="8">
        <v>0</v>
      </c>
      <c r="L103" s="8"/>
      <c r="M103" s="8">
        <v>0</v>
      </c>
      <c r="N103" s="8"/>
      <c r="O103" s="8">
        <v>0</v>
      </c>
      <c r="P103" s="8"/>
      <c r="Q103" s="8">
        <v>0</v>
      </c>
    </row>
    <row r="104" spans="1:17" x14ac:dyDescent="0.55000000000000004">
      <c r="A104" s="16" t="s">
        <v>229</v>
      </c>
      <c r="C104" s="8">
        <v>0</v>
      </c>
      <c r="D104" s="8">
        <v>0</v>
      </c>
      <c r="E104" s="8">
        <v>0</v>
      </c>
      <c r="F104" s="8"/>
      <c r="G104" s="8">
        <v>0</v>
      </c>
      <c r="H104" s="8"/>
      <c r="I104" s="8">
        <v>6948242</v>
      </c>
      <c r="J104" s="8"/>
      <c r="K104" s="8">
        <v>0</v>
      </c>
      <c r="L104" s="8"/>
      <c r="M104" s="8">
        <v>0</v>
      </c>
      <c r="N104" s="8"/>
      <c r="O104" s="8">
        <v>0</v>
      </c>
      <c r="P104" s="8"/>
      <c r="Q104" s="8">
        <v>0</v>
      </c>
    </row>
    <row r="105" spans="1:17" x14ac:dyDescent="0.55000000000000004">
      <c r="A105" s="16" t="s">
        <v>230</v>
      </c>
      <c r="C105" s="8">
        <v>0</v>
      </c>
      <c r="D105" s="8">
        <v>0</v>
      </c>
      <c r="E105" s="8">
        <v>0</v>
      </c>
      <c r="F105" s="8"/>
      <c r="G105" s="8">
        <v>0</v>
      </c>
      <c r="H105" s="8"/>
      <c r="I105" s="8">
        <v>3127272310</v>
      </c>
      <c r="J105" s="8"/>
      <c r="K105" s="8">
        <v>0</v>
      </c>
      <c r="L105" s="8"/>
      <c r="M105" s="8">
        <v>0</v>
      </c>
      <c r="N105" s="8"/>
      <c r="O105" s="8">
        <v>0</v>
      </c>
      <c r="P105" s="8"/>
      <c r="Q105" s="8">
        <v>0</v>
      </c>
    </row>
    <row r="106" spans="1:17" x14ac:dyDescent="0.55000000000000004">
      <c r="A106" s="16" t="s">
        <v>231</v>
      </c>
      <c r="C106" s="8">
        <v>0</v>
      </c>
      <c r="D106" s="8">
        <v>0</v>
      </c>
      <c r="E106" s="8">
        <v>0</v>
      </c>
      <c r="F106" s="8"/>
      <c r="G106" s="8">
        <v>0</v>
      </c>
      <c r="H106" s="8"/>
      <c r="I106" s="8">
        <v>5611321</v>
      </c>
      <c r="J106" s="8"/>
      <c r="K106" s="8">
        <v>0</v>
      </c>
      <c r="L106" s="8"/>
      <c r="M106" s="8">
        <v>0</v>
      </c>
      <c r="N106" s="8"/>
      <c r="O106" s="8">
        <v>0</v>
      </c>
      <c r="P106" s="8"/>
      <c r="Q106" s="8">
        <v>0</v>
      </c>
    </row>
    <row r="107" spans="1:17" x14ac:dyDescent="0.55000000000000004">
      <c r="A107" s="16" t="s">
        <v>232</v>
      </c>
      <c r="C107" s="8">
        <v>0</v>
      </c>
      <c r="D107" s="8">
        <v>0</v>
      </c>
      <c r="E107" s="8">
        <v>0</v>
      </c>
      <c r="F107" s="8"/>
      <c r="G107" s="8">
        <v>0</v>
      </c>
      <c r="H107" s="8"/>
      <c r="I107" s="8">
        <v>-1662357031</v>
      </c>
      <c r="J107" s="8"/>
      <c r="K107" s="8">
        <v>0</v>
      </c>
      <c r="L107" s="8"/>
      <c r="M107" s="8">
        <v>0</v>
      </c>
      <c r="N107" s="8"/>
      <c r="O107" s="8">
        <v>0</v>
      </c>
      <c r="P107" s="8"/>
      <c r="Q107" s="8">
        <v>0</v>
      </c>
    </row>
    <row r="108" spans="1:17" x14ac:dyDescent="0.55000000000000004">
      <c r="A108" s="16" t="s">
        <v>233</v>
      </c>
      <c r="C108" s="8">
        <v>0</v>
      </c>
      <c r="D108" s="8">
        <v>0</v>
      </c>
      <c r="E108" s="8">
        <v>0</v>
      </c>
      <c r="F108" s="8"/>
      <c r="G108" s="8">
        <v>0</v>
      </c>
      <c r="H108" s="8"/>
      <c r="I108" s="8">
        <v>-12875</v>
      </c>
      <c r="J108" s="8"/>
      <c r="K108" s="8">
        <v>0</v>
      </c>
      <c r="L108" s="8"/>
      <c r="M108" s="8">
        <v>0</v>
      </c>
      <c r="N108" s="8"/>
      <c r="O108" s="8">
        <v>0</v>
      </c>
      <c r="P108" s="8"/>
      <c r="Q108" s="8">
        <v>0</v>
      </c>
    </row>
    <row r="109" spans="1:17" x14ac:dyDescent="0.55000000000000004">
      <c r="A109" s="16" t="s">
        <v>234</v>
      </c>
      <c r="C109" s="8">
        <v>0</v>
      </c>
      <c r="D109" s="8">
        <v>0</v>
      </c>
      <c r="E109" s="8">
        <v>0</v>
      </c>
      <c r="F109" s="8"/>
      <c r="G109" s="8">
        <v>0</v>
      </c>
      <c r="H109" s="8"/>
      <c r="I109" s="8">
        <v>6562340</v>
      </c>
      <c r="J109" s="8"/>
      <c r="K109" s="8">
        <v>0</v>
      </c>
      <c r="L109" s="8"/>
      <c r="M109" s="8">
        <v>0</v>
      </c>
      <c r="N109" s="8"/>
      <c r="O109" s="8">
        <v>0</v>
      </c>
      <c r="P109" s="8"/>
      <c r="Q109" s="8">
        <v>0</v>
      </c>
    </row>
    <row r="110" spans="1:17" x14ac:dyDescent="0.55000000000000004">
      <c r="A110" s="16" t="s">
        <v>235</v>
      </c>
      <c r="C110" s="8">
        <v>0</v>
      </c>
      <c r="D110" s="8">
        <v>0</v>
      </c>
      <c r="E110" s="8">
        <v>0</v>
      </c>
      <c r="F110" s="8"/>
      <c r="G110" s="8">
        <v>0</v>
      </c>
      <c r="H110" s="8"/>
      <c r="I110" s="8">
        <v>-2456631949</v>
      </c>
      <c r="J110" s="8"/>
      <c r="K110" s="8">
        <v>0</v>
      </c>
      <c r="L110" s="8"/>
      <c r="M110" s="8">
        <v>0</v>
      </c>
      <c r="N110" s="8"/>
      <c r="O110" s="8">
        <v>0</v>
      </c>
      <c r="P110" s="8"/>
      <c r="Q110" s="8">
        <v>0</v>
      </c>
    </row>
    <row r="111" spans="1:17" x14ac:dyDescent="0.55000000000000004">
      <c r="A111" s="16" t="s">
        <v>236</v>
      </c>
      <c r="C111" s="8">
        <v>0</v>
      </c>
      <c r="D111" s="8">
        <v>0</v>
      </c>
      <c r="E111" s="8">
        <v>0</v>
      </c>
      <c r="F111" s="8"/>
      <c r="G111" s="8">
        <v>0</v>
      </c>
      <c r="H111" s="8"/>
      <c r="I111" s="8">
        <v>164452260</v>
      </c>
      <c r="J111" s="8"/>
      <c r="K111" s="8">
        <v>0</v>
      </c>
      <c r="L111" s="8"/>
      <c r="M111" s="8">
        <v>0</v>
      </c>
      <c r="N111" s="8"/>
      <c r="O111" s="8">
        <v>0</v>
      </c>
      <c r="P111" s="8"/>
      <c r="Q111" s="8">
        <v>0</v>
      </c>
    </row>
    <row r="112" spans="1:17" x14ac:dyDescent="0.55000000000000004">
      <c r="A112" s="16" t="s">
        <v>237</v>
      </c>
      <c r="C112" s="8">
        <v>0</v>
      </c>
      <c r="D112" s="8">
        <v>0</v>
      </c>
      <c r="E112" s="8">
        <v>0</v>
      </c>
      <c r="F112" s="8"/>
      <c r="G112" s="8">
        <v>0</v>
      </c>
      <c r="H112" s="8"/>
      <c r="I112" s="8">
        <v>953537577</v>
      </c>
      <c r="J112" s="8"/>
      <c r="K112" s="8">
        <v>0</v>
      </c>
      <c r="L112" s="8"/>
      <c r="M112" s="8">
        <v>0</v>
      </c>
      <c r="N112" s="8"/>
      <c r="O112" s="8">
        <v>0</v>
      </c>
      <c r="P112" s="8"/>
      <c r="Q112" s="8">
        <v>0</v>
      </c>
    </row>
    <row r="113" spans="1:17" x14ac:dyDescent="0.55000000000000004">
      <c r="A113" s="16" t="s">
        <v>238</v>
      </c>
      <c r="C113" s="8">
        <v>0</v>
      </c>
      <c r="D113" s="8">
        <v>0</v>
      </c>
      <c r="E113" s="8">
        <v>0</v>
      </c>
      <c r="F113" s="8"/>
      <c r="G113" s="8">
        <v>0</v>
      </c>
      <c r="H113" s="8"/>
      <c r="I113" s="8">
        <v>-1371280852</v>
      </c>
      <c r="J113" s="8"/>
      <c r="K113" s="8">
        <v>0</v>
      </c>
      <c r="L113" s="8"/>
      <c r="M113" s="8">
        <v>0</v>
      </c>
      <c r="N113" s="8"/>
      <c r="O113" s="8">
        <v>0</v>
      </c>
      <c r="P113" s="8"/>
      <c r="Q113" s="8">
        <v>0</v>
      </c>
    </row>
    <row r="114" spans="1:17" x14ac:dyDescent="0.55000000000000004">
      <c r="A114" s="1" t="s">
        <v>100</v>
      </c>
      <c r="C114" s="8" t="s">
        <v>100</v>
      </c>
      <c r="D114" s="8"/>
      <c r="E114" s="9">
        <f>SUM(E8:E113)</f>
        <v>47781737659449</v>
      </c>
      <c r="F114" s="8"/>
      <c r="G114" s="9">
        <f>SUM(G8:G113)</f>
        <v>48606528421979</v>
      </c>
      <c r="H114" s="8"/>
      <c r="I114" s="9">
        <f>SUM(I8:I113)</f>
        <v>-802703920088</v>
      </c>
      <c r="J114" s="8"/>
      <c r="K114" s="8" t="s">
        <v>100</v>
      </c>
      <c r="L114" s="8"/>
      <c r="M114" s="9">
        <f>SUM(M8:M113)</f>
        <v>47781737659449</v>
      </c>
      <c r="N114" s="8"/>
      <c r="O114" s="9">
        <f>SUM(O8:O113)</f>
        <v>43896746254630</v>
      </c>
      <c r="P114" s="8"/>
      <c r="Q114" s="9">
        <f>SUM(Q8:Q113)</f>
        <v>3879411739153</v>
      </c>
    </row>
    <row r="115" spans="1:17" x14ac:dyDescent="0.55000000000000004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55000000000000004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55000000000000004">
      <c r="I117" s="1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90"/>
  <sheetViews>
    <sheetView rightToLeft="1" topLeftCell="A26" zoomScaleNormal="100" workbookViewId="0">
      <selection activeCell="I8" activeCellId="3" sqref="I139:I181 I122:I136 I40:I99 I8:I14"/>
    </sheetView>
  </sheetViews>
  <sheetFormatPr defaultRowHeight="24" x14ac:dyDescent="0.55000000000000004"/>
  <cols>
    <col min="1" max="1" width="44.4257812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6384" width="9.140625" style="1"/>
  </cols>
  <sheetData>
    <row r="2" spans="1:18" ht="24.75" x14ac:dyDescent="0.55000000000000004">
      <c r="A2" s="34" t="s">
        <v>0</v>
      </c>
      <c r="B2" s="34" t="s">
        <v>0</v>
      </c>
      <c r="C2" s="34" t="s">
        <v>0</v>
      </c>
      <c r="D2" s="34" t="s">
        <v>0</v>
      </c>
      <c r="E2" s="34" t="s">
        <v>0</v>
      </c>
      <c r="F2" s="34" t="s">
        <v>0</v>
      </c>
      <c r="G2" s="34" t="s">
        <v>0</v>
      </c>
      <c r="H2" s="34" t="s">
        <v>0</v>
      </c>
      <c r="I2" s="34" t="s">
        <v>0</v>
      </c>
      <c r="J2" s="34" t="s">
        <v>0</v>
      </c>
      <c r="K2" s="34" t="s">
        <v>0</v>
      </c>
      <c r="L2" s="34" t="s">
        <v>0</v>
      </c>
      <c r="M2" s="34" t="s">
        <v>0</v>
      </c>
      <c r="N2" s="34" t="s">
        <v>0</v>
      </c>
      <c r="O2" s="34" t="s">
        <v>0</v>
      </c>
      <c r="P2" s="34" t="s">
        <v>0</v>
      </c>
      <c r="Q2" s="34" t="s">
        <v>0</v>
      </c>
    </row>
    <row r="3" spans="1:18" ht="24.75" x14ac:dyDescent="0.55000000000000004">
      <c r="A3" s="34" t="s">
        <v>138</v>
      </c>
      <c r="B3" s="34" t="s">
        <v>138</v>
      </c>
      <c r="C3" s="34" t="s">
        <v>138</v>
      </c>
      <c r="D3" s="34" t="s">
        <v>138</v>
      </c>
      <c r="E3" s="34" t="s">
        <v>138</v>
      </c>
      <c r="F3" s="34" t="s">
        <v>138</v>
      </c>
      <c r="G3" s="34" t="s">
        <v>138</v>
      </c>
      <c r="H3" s="34" t="s">
        <v>138</v>
      </c>
      <c r="I3" s="34" t="s">
        <v>138</v>
      </c>
      <c r="J3" s="34" t="s">
        <v>138</v>
      </c>
      <c r="K3" s="34" t="s">
        <v>138</v>
      </c>
      <c r="L3" s="34" t="s">
        <v>138</v>
      </c>
      <c r="M3" s="34" t="s">
        <v>138</v>
      </c>
      <c r="N3" s="34" t="s">
        <v>138</v>
      </c>
      <c r="O3" s="34" t="s">
        <v>138</v>
      </c>
      <c r="P3" s="34" t="s">
        <v>138</v>
      </c>
      <c r="Q3" s="34" t="s">
        <v>138</v>
      </c>
    </row>
    <row r="4" spans="1:18" ht="24.75" x14ac:dyDescent="0.55000000000000004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  <c r="K4" s="34" t="s">
        <v>2</v>
      </c>
      <c r="L4" s="34" t="s">
        <v>2</v>
      </c>
      <c r="M4" s="34" t="s">
        <v>2</v>
      </c>
      <c r="N4" s="34" t="s">
        <v>2</v>
      </c>
      <c r="O4" s="34" t="s">
        <v>2</v>
      </c>
      <c r="P4" s="34" t="s">
        <v>2</v>
      </c>
      <c r="Q4" s="34" t="s">
        <v>2</v>
      </c>
    </row>
    <row r="6" spans="1:18" ht="25.5" thickBot="1" x14ac:dyDescent="0.6">
      <c r="A6" s="33" t="s">
        <v>3</v>
      </c>
      <c r="C6" s="33" t="s">
        <v>140</v>
      </c>
      <c r="D6" s="33" t="s">
        <v>140</v>
      </c>
      <c r="E6" s="33" t="s">
        <v>140</v>
      </c>
      <c r="F6" s="33" t="s">
        <v>140</v>
      </c>
      <c r="G6" s="33" t="s">
        <v>140</v>
      </c>
      <c r="H6" s="33" t="s">
        <v>140</v>
      </c>
      <c r="I6" s="33" t="s">
        <v>140</v>
      </c>
      <c r="K6" s="33" t="s">
        <v>141</v>
      </c>
      <c r="L6" s="33" t="s">
        <v>141</v>
      </c>
      <c r="M6" s="33" t="s">
        <v>141</v>
      </c>
      <c r="N6" s="33" t="s">
        <v>141</v>
      </c>
      <c r="O6" s="33" t="s">
        <v>141</v>
      </c>
      <c r="P6" s="33" t="s">
        <v>141</v>
      </c>
      <c r="Q6" s="33" t="s">
        <v>141</v>
      </c>
    </row>
    <row r="7" spans="1:18" ht="25.5" thickBot="1" x14ac:dyDescent="0.6">
      <c r="A7" s="33" t="s">
        <v>3</v>
      </c>
      <c r="C7" s="33" t="s">
        <v>7</v>
      </c>
      <c r="E7" s="33" t="s">
        <v>164</v>
      </c>
      <c r="G7" s="33" t="s">
        <v>165</v>
      </c>
      <c r="I7" s="33" t="s">
        <v>167</v>
      </c>
      <c r="K7" s="33" t="s">
        <v>7</v>
      </c>
      <c r="M7" s="33" t="s">
        <v>164</v>
      </c>
      <c r="O7" s="33" t="s">
        <v>165</v>
      </c>
      <c r="Q7" s="33" t="s">
        <v>167</v>
      </c>
    </row>
    <row r="8" spans="1:18" x14ac:dyDescent="0.55000000000000004">
      <c r="A8" s="1" t="s">
        <v>55</v>
      </c>
      <c r="C8" s="8">
        <v>1</v>
      </c>
      <c r="D8" s="8"/>
      <c r="E8" s="8">
        <v>1</v>
      </c>
      <c r="F8" s="8"/>
      <c r="G8" s="8">
        <v>9268</v>
      </c>
      <c r="H8" s="8"/>
      <c r="I8" s="8">
        <f>E8-G8</f>
        <v>-9267</v>
      </c>
      <c r="J8" s="8"/>
      <c r="K8" s="8">
        <v>1</v>
      </c>
      <c r="L8" s="8"/>
      <c r="M8" s="8">
        <v>1</v>
      </c>
      <c r="N8" s="8"/>
      <c r="O8" s="8">
        <v>18173.279452736198</v>
      </c>
      <c r="P8" s="8"/>
      <c r="Q8" s="8">
        <f>M8-O8</f>
        <v>-18172.279452736198</v>
      </c>
      <c r="R8" s="5"/>
    </row>
    <row r="9" spans="1:18" x14ac:dyDescent="0.55000000000000004">
      <c r="A9" s="1" t="s">
        <v>25</v>
      </c>
      <c r="C9" s="8">
        <v>19000</v>
      </c>
      <c r="D9" s="8"/>
      <c r="E9" s="8">
        <v>180370384</v>
      </c>
      <c r="F9" s="8"/>
      <c r="G9" s="8">
        <v>203035158</v>
      </c>
      <c r="H9" s="8"/>
      <c r="I9" s="8">
        <v>-22664774</v>
      </c>
      <c r="J9" s="8"/>
      <c r="K9" s="8">
        <v>19000</v>
      </c>
      <c r="L9" s="8"/>
      <c r="M9" s="8">
        <v>180370384</v>
      </c>
      <c r="N9" s="8"/>
      <c r="O9" s="8">
        <v>224815253.62998921</v>
      </c>
      <c r="P9" s="8"/>
      <c r="Q9" s="8">
        <f t="shared" ref="Q9:Q58" si="0">M9-O9</f>
        <v>-44444869.629989207</v>
      </c>
      <c r="R9" s="5"/>
    </row>
    <row r="10" spans="1:18" x14ac:dyDescent="0.55000000000000004">
      <c r="A10" s="1" t="s">
        <v>37</v>
      </c>
      <c r="C10" s="8">
        <v>198000000</v>
      </c>
      <c r="D10" s="8"/>
      <c r="E10" s="8">
        <v>299772000000</v>
      </c>
      <c r="F10" s="8"/>
      <c r="G10" s="8">
        <v>299897361696</v>
      </c>
      <c r="H10" s="8"/>
      <c r="I10" s="8">
        <v>-125361696</v>
      </c>
      <c r="J10" s="8"/>
      <c r="K10" s="8">
        <v>198000000</v>
      </c>
      <c r="L10" s="8"/>
      <c r="M10" s="8">
        <v>299772000000</v>
      </c>
      <c r="N10" s="8"/>
      <c r="O10" s="8">
        <v>300017830125.43225</v>
      </c>
      <c r="P10" s="8"/>
      <c r="Q10" s="8">
        <f t="shared" si="0"/>
        <v>-245830125.43225098</v>
      </c>
      <c r="R10" s="5"/>
    </row>
    <row r="11" spans="1:18" x14ac:dyDescent="0.55000000000000004">
      <c r="A11" s="1" t="s">
        <v>21</v>
      </c>
      <c r="C11" s="8">
        <v>4203177</v>
      </c>
      <c r="D11" s="8"/>
      <c r="E11" s="8">
        <v>10573487910</v>
      </c>
      <c r="F11" s="8"/>
      <c r="G11" s="8">
        <v>9144447993</v>
      </c>
      <c r="H11" s="8"/>
      <c r="I11" s="8">
        <v>1429039917</v>
      </c>
      <c r="J11" s="8"/>
      <c r="K11" s="8">
        <v>4994177</v>
      </c>
      <c r="L11" s="8"/>
      <c r="M11" s="8">
        <v>14030321217</v>
      </c>
      <c r="N11" s="8"/>
      <c r="O11" s="8">
        <v>11215803324.821835</v>
      </c>
      <c r="P11" s="8"/>
      <c r="Q11" s="8">
        <f t="shared" si="0"/>
        <v>2814517892.1781654</v>
      </c>
      <c r="R11" s="5"/>
    </row>
    <row r="12" spans="1:18" x14ac:dyDescent="0.55000000000000004">
      <c r="A12" s="1" t="s">
        <v>17</v>
      </c>
      <c r="C12" s="8">
        <v>70000</v>
      </c>
      <c r="D12" s="8"/>
      <c r="E12" s="8">
        <v>190241299</v>
      </c>
      <c r="F12" s="8"/>
      <c r="G12" s="8">
        <v>284525141</v>
      </c>
      <c r="H12" s="8"/>
      <c r="I12" s="8">
        <v>-94283842</v>
      </c>
      <c r="J12" s="8"/>
      <c r="K12" s="8">
        <v>18021000</v>
      </c>
      <c r="L12" s="8"/>
      <c r="M12" s="8">
        <v>45748692337</v>
      </c>
      <c r="N12" s="8"/>
      <c r="O12" s="8">
        <v>56815450538.238953</v>
      </c>
      <c r="P12" s="8"/>
      <c r="Q12" s="8">
        <f t="shared" si="0"/>
        <v>-11066758201.238953</v>
      </c>
      <c r="R12" s="5"/>
    </row>
    <row r="13" spans="1:18" x14ac:dyDescent="0.55000000000000004">
      <c r="A13" s="1" t="s">
        <v>19</v>
      </c>
      <c r="C13" s="8">
        <v>22000</v>
      </c>
      <c r="D13" s="8"/>
      <c r="E13" s="8">
        <v>50058373</v>
      </c>
      <c r="F13" s="8"/>
      <c r="G13" s="8">
        <v>1160808578</v>
      </c>
      <c r="H13" s="8"/>
      <c r="I13" s="8">
        <v>-1110750205</v>
      </c>
      <c r="J13" s="8"/>
      <c r="K13" s="8">
        <v>22000</v>
      </c>
      <c r="L13" s="8"/>
      <c r="M13" s="8">
        <v>50058373</v>
      </c>
      <c r="N13" s="8"/>
      <c r="O13" s="8">
        <v>2228202662.138237</v>
      </c>
      <c r="P13" s="8"/>
      <c r="Q13" s="8">
        <f t="shared" si="0"/>
        <v>-2178144289.138237</v>
      </c>
      <c r="R13" s="5"/>
    </row>
    <row r="14" spans="1:18" x14ac:dyDescent="0.55000000000000004">
      <c r="A14" s="1" t="s">
        <v>59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1324531</v>
      </c>
      <c r="L14" s="8"/>
      <c r="M14" s="8">
        <v>6822405109</v>
      </c>
      <c r="N14" s="8"/>
      <c r="O14" s="8">
        <v>6353428147.6049347</v>
      </c>
      <c r="P14" s="8"/>
      <c r="Q14" s="8">
        <f t="shared" si="0"/>
        <v>468976961.39506531</v>
      </c>
      <c r="R14" s="5"/>
    </row>
    <row r="15" spans="1:18" x14ac:dyDescent="0.55000000000000004">
      <c r="A15" s="1" t="s">
        <v>168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885000</v>
      </c>
      <c r="L15" s="8"/>
      <c r="M15" s="8">
        <v>7130246154</v>
      </c>
      <c r="N15" s="8"/>
      <c r="O15" s="8">
        <v>4961620782.1198139</v>
      </c>
      <c r="P15" s="8"/>
      <c r="Q15" s="8">
        <f t="shared" si="0"/>
        <v>2168625371.8801861</v>
      </c>
      <c r="R15" s="5"/>
    </row>
    <row r="16" spans="1:18" x14ac:dyDescent="0.55000000000000004">
      <c r="A16" s="1" t="s">
        <v>32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1800000</v>
      </c>
      <c r="L16" s="8"/>
      <c r="M16" s="8">
        <v>10234738917</v>
      </c>
      <c r="N16" s="8"/>
      <c r="O16" s="8">
        <v>7303073059.6094589</v>
      </c>
      <c r="P16" s="8"/>
      <c r="Q16" s="8">
        <f t="shared" si="0"/>
        <v>2931665857.3905411</v>
      </c>
      <c r="R16" s="5"/>
    </row>
    <row r="17" spans="1:18" x14ac:dyDescent="0.55000000000000004">
      <c r="A17" s="1" t="s">
        <v>169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152386</v>
      </c>
      <c r="L17" s="8"/>
      <c r="M17" s="8">
        <v>70387436036</v>
      </c>
      <c r="N17" s="8"/>
      <c r="O17" s="8">
        <v>65911518532.206871</v>
      </c>
      <c r="P17" s="8"/>
      <c r="Q17" s="8">
        <f t="shared" si="0"/>
        <v>4475917503.793129</v>
      </c>
      <c r="R17" s="5"/>
    </row>
    <row r="18" spans="1:18" x14ac:dyDescent="0.55000000000000004">
      <c r="A18" s="1" t="s">
        <v>72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2000000</v>
      </c>
      <c r="L18" s="8"/>
      <c r="M18" s="8">
        <v>14628289622</v>
      </c>
      <c r="N18" s="8"/>
      <c r="O18" s="8">
        <v>3546824838.3559341</v>
      </c>
      <c r="P18" s="8"/>
      <c r="Q18" s="8">
        <f t="shared" si="0"/>
        <v>11081464783.644066</v>
      </c>
      <c r="R18" s="5"/>
    </row>
    <row r="19" spans="1:18" x14ac:dyDescent="0.55000000000000004">
      <c r="A19" s="1" t="s">
        <v>170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19707802</v>
      </c>
      <c r="L19" s="8"/>
      <c r="M19" s="8">
        <v>385760516348</v>
      </c>
      <c r="N19" s="8"/>
      <c r="O19" s="8">
        <v>383410876500.45386</v>
      </c>
      <c r="P19" s="8"/>
      <c r="Q19" s="8">
        <f t="shared" si="0"/>
        <v>2349639847.5461426</v>
      </c>
      <c r="R19" s="5"/>
    </row>
    <row r="20" spans="1:18" x14ac:dyDescent="0.55000000000000004">
      <c r="A20" s="1" t="s">
        <v>171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26487698</v>
      </c>
      <c r="L20" s="8"/>
      <c r="M20" s="8">
        <v>115482467407</v>
      </c>
      <c r="N20" s="8"/>
      <c r="O20" s="8">
        <v>173003627864.80151</v>
      </c>
      <c r="P20" s="8"/>
      <c r="Q20" s="8">
        <f t="shared" si="0"/>
        <v>-57521160457.801514</v>
      </c>
      <c r="R20" s="5"/>
    </row>
    <row r="21" spans="1:18" x14ac:dyDescent="0.55000000000000004">
      <c r="A21" s="1" t="s">
        <v>51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3899512</v>
      </c>
      <c r="L21" s="8"/>
      <c r="M21" s="8">
        <v>4897167389</v>
      </c>
      <c r="N21" s="8"/>
      <c r="O21" s="8">
        <v>4356055577.0635824</v>
      </c>
      <c r="P21" s="8"/>
      <c r="Q21" s="8">
        <f t="shared" si="0"/>
        <v>541111811.93641758</v>
      </c>
      <c r="R21" s="5"/>
    </row>
    <row r="22" spans="1:18" x14ac:dyDescent="0.55000000000000004">
      <c r="A22" s="1" t="s">
        <v>172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8211447</v>
      </c>
      <c r="L22" s="8"/>
      <c r="M22" s="8">
        <v>30390561647</v>
      </c>
      <c r="N22" s="8"/>
      <c r="O22" s="8">
        <v>30390568902.577206</v>
      </c>
      <c r="P22" s="8"/>
      <c r="Q22" s="8">
        <f t="shared" si="0"/>
        <v>-7255.577205657959</v>
      </c>
      <c r="R22" s="5"/>
    </row>
    <row r="23" spans="1:18" x14ac:dyDescent="0.55000000000000004">
      <c r="A23" s="1" t="s">
        <v>173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264014</v>
      </c>
      <c r="L23" s="8"/>
      <c r="M23" s="8">
        <v>121364204274</v>
      </c>
      <c r="N23" s="8"/>
      <c r="O23" s="8">
        <v>112173220790.26538</v>
      </c>
      <c r="P23" s="8"/>
      <c r="Q23" s="8">
        <f t="shared" si="0"/>
        <v>9190983483.7346191</v>
      </c>
      <c r="R23" s="5"/>
    </row>
    <row r="24" spans="1:18" x14ac:dyDescent="0.55000000000000004">
      <c r="A24" s="1" t="s">
        <v>24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863000</v>
      </c>
      <c r="L24" s="8"/>
      <c r="M24" s="8">
        <v>6588380799</v>
      </c>
      <c r="N24" s="8"/>
      <c r="O24" s="8">
        <v>5029654599.6294298</v>
      </c>
      <c r="P24" s="8"/>
      <c r="Q24" s="8">
        <f t="shared" si="0"/>
        <v>1558726199.3705702</v>
      </c>
      <c r="R24" s="5"/>
    </row>
    <row r="25" spans="1:18" x14ac:dyDescent="0.55000000000000004">
      <c r="A25" s="1" t="s">
        <v>97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2766000</v>
      </c>
      <c r="L25" s="8"/>
      <c r="M25" s="8">
        <v>11383424920</v>
      </c>
      <c r="N25" s="8"/>
      <c r="O25" s="8">
        <v>11670129420.026251</v>
      </c>
      <c r="P25" s="8"/>
      <c r="Q25" s="8">
        <f t="shared" si="0"/>
        <v>-286704500.02625084</v>
      </c>
      <c r="R25" s="5"/>
    </row>
    <row r="26" spans="1:18" x14ac:dyDescent="0.55000000000000004">
      <c r="A26" s="1" t="s">
        <v>22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1</v>
      </c>
      <c r="L26" s="8"/>
      <c r="M26" s="8">
        <v>1</v>
      </c>
      <c r="N26" s="8"/>
      <c r="O26" s="8">
        <v>24450.334219997327</v>
      </c>
      <c r="P26" s="8"/>
      <c r="Q26" s="8">
        <f t="shared" si="0"/>
        <v>-24449.334219997327</v>
      </c>
      <c r="R26" s="5"/>
    </row>
    <row r="27" spans="1:18" x14ac:dyDescent="0.55000000000000004">
      <c r="A27" s="1" t="s">
        <v>65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v>0</v>
      </c>
      <c r="J27" s="8"/>
      <c r="K27" s="8">
        <v>220000</v>
      </c>
      <c r="L27" s="8"/>
      <c r="M27" s="8">
        <v>3183582065</v>
      </c>
      <c r="N27" s="8"/>
      <c r="O27" s="8">
        <v>3115526076.4140768</v>
      </c>
      <c r="P27" s="8"/>
      <c r="Q27" s="8">
        <f t="shared" si="0"/>
        <v>68055988.585923195</v>
      </c>
      <c r="R27" s="5"/>
    </row>
    <row r="28" spans="1:18" x14ac:dyDescent="0.55000000000000004">
      <c r="A28" s="1" t="s">
        <v>174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v>0</v>
      </c>
      <c r="J28" s="8"/>
      <c r="K28" s="8">
        <v>540000</v>
      </c>
      <c r="L28" s="8"/>
      <c r="M28" s="8">
        <v>1105244444</v>
      </c>
      <c r="N28" s="8"/>
      <c r="O28" s="8">
        <v>1016350347.4717638</v>
      </c>
      <c r="P28" s="8"/>
      <c r="Q28" s="8">
        <f t="shared" si="0"/>
        <v>88894096.528236151</v>
      </c>
      <c r="R28" s="5"/>
    </row>
    <row r="29" spans="1:18" x14ac:dyDescent="0.55000000000000004">
      <c r="A29" s="1" t="s">
        <v>79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v>0</v>
      </c>
      <c r="J29" s="8"/>
      <c r="K29" s="8">
        <v>768081</v>
      </c>
      <c r="L29" s="8"/>
      <c r="M29" s="8">
        <v>4227735532</v>
      </c>
      <c r="N29" s="8"/>
      <c r="O29" s="8">
        <v>3409825534.1330848</v>
      </c>
      <c r="P29" s="8"/>
      <c r="Q29" s="8">
        <f t="shared" si="0"/>
        <v>817909997.86691523</v>
      </c>
      <c r="R29" s="5"/>
    </row>
    <row r="30" spans="1:18" x14ac:dyDescent="0.55000000000000004">
      <c r="A30" s="1" t="s">
        <v>88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v>0</v>
      </c>
      <c r="J30" s="8"/>
      <c r="K30" s="8">
        <v>1875349</v>
      </c>
      <c r="L30" s="8"/>
      <c r="M30" s="8">
        <v>14684600506</v>
      </c>
      <c r="N30" s="8"/>
      <c r="O30" s="8">
        <v>10185786796.843754</v>
      </c>
      <c r="P30" s="8"/>
      <c r="Q30" s="8">
        <f t="shared" si="0"/>
        <v>4498813709.1562462</v>
      </c>
      <c r="R30" s="5"/>
    </row>
    <row r="31" spans="1:18" x14ac:dyDescent="0.55000000000000004">
      <c r="A31" s="1" t="s">
        <v>42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v>0</v>
      </c>
      <c r="J31" s="8"/>
      <c r="K31" s="8">
        <v>7734790</v>
      </c>
      <c r="L31" s="8"/>
      <c r="M31" s="8">
        <v>194529968500</v>
      </c>
      <c r="N31" s="8"/>
      <c r="O31" s="8">
        <v>168136370763.04431</v>
      </c>
      <c r="P31" s="8"/>
      <c r="Q31" s="8">
        <f t="shared" si="0"/>
        <v>26393597736.955688</v>
      </c>
      <c r="R31" s="5"/>
    </row>
    <row r="32" spans="1:18" x14ac:dyDescent="0.55000000000000004">
      <c r="A32" s="1" t="s">
        <v>26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v>1744656</v>
      </c>
      <c r="L32" s="8"/>
      <c r="M32" s="8">
        <v>256265964062</v>
      </c>
      <c r="N32" s="8"/>
      <c r="O32" s="8">
        <v>215437165431.1615</v>
      </c>
      <c r="P32" s="8"/>
      <c r="Q32" s="8">
        <f t="shared" si="0"/>
        <v>40828798630.838501</v>
      </c>
      <c r="R32" s="5"/>
    </row>
    <row r="33" spans="1:18" x14ac:dyDescent="0.55000000000000004">
      <c r="A33" s="1" t="s">
        <v>175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v>0</v>
      </c>
      <c r="J33" s="8"/>
      <c r="K33" s="8">
        <v>62200000</v>
      </c>
      <c r="L33" s="8"/>
      <c r="M33" s="8">
        <v>300985800000</v>
      </c>
      <c r="N33" s="8"/>
      <c r="O33" s="8">
        <v>301521722381.91925</v>
      </c>
      <c r="P33" s="8"/>
      <c r="Q33" s="8">
        <f t="shared" si="0"/>
        <v>-535922381.91925049</v>
      </c>
      <c r="R33" s="5"/>
    </row>
    <row r="34" spans="1:18" x14ac:dyDescent="0.55000000000000004">
      <c r="A34" s="1" t="s">
        <v>45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v>0</v>
      </c>
      <c r="J34" s="8"/>
      <c r="K34" s="8">
        <v>1269401</v>
      </c>
      <c r="L34" s="8"/>
      <c r="M34" s="8">
        <v>25547886217</v>
      </c>
      <c r="N34" s="8"/>
      <c r="O34" s="8">
        <v>20063521620.11063</v>
      </c>
      <c r="P34" s="8"/>
      <c r="Q34" s="8">
        <f t="shared" si="0"/>
        <v>5484364596.88937</v>
      </c>
      <c r="R34" s="5"/>
    </row>
    <row r="35" spans="1:18" x14ac:dyDescent="0.55000000000000004">
      <c r="A35" s="1" t="s">
        <v>20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v>0</v>
      </c>
      <c r="J35" s="8"/>
      <c r="K35" s="8">
        <v>427668</v>
      </c>
      <c r="L35" s="8"/>
      <c r="M35" s="8">
        <v>1668021426</v>
      </c>
      <c r="N35" s="8"/>
      <c r="O35" s="8">
        <v>1387913400.6641526</v>
      </c>
      <c r="P35" s="8"/>
      <c r="Q35" s="8">
        <f t="shared" si="0"/>
        <v>280108025.33584738</v>
      </c>
      <c r="R35" s="5"/>
    </row>
    <row r="36" spans="1:18" x14ac:dyDescent="0.55000000000000004">
      <c r="A36" s="1" t="s">
        <v>48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v>0</v>
      </c>
      <c r="J36" s="8"/>
      <c r="K36" s="8">
        <v>7408000</v>
      </c>
      <c r="L36" s="8"/>
      <c r="M36" s="8">
        <v>18330268918</v>
      </c>
      <c r="N36" s="8"/>
      <c r="O36" s="8">
        <v>15406204199.387951</v>
      </c>
      <c r="P36" s="8"/>
      <c r="Q36" s="8">
        <f t="shared" si="0"/>
        <v>2924064718.6120491</v>
      </c>
      <c r="R36" s="5"/>
    </row>
    <row r="37" spans="1:18" x14ac:dyDescent="0.55000000000000004">
      <c r="A37" s="1" t="s">
        <v>176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v>0</v>
      </c>
      <c r="J37" s="8"/>
      <c r="K37" s="8">
        <v>193742</v>
      </c>
      <c r="L37" s="8"/>
      <c r="M37" s="8">
        <v>91839689148</v>
      </c>
      <c r="N37" s="8"/>
      <c r="O37" s="8">
        <v>83057545419.140228</v>
      </c>
      <c r="P37" s="8"/>
      <c r="Q37" s="8">
        <f t="shared" si="0"/>
        <v>8782143728.8597717</v>
      </c>
      <c r="R37" s="5"/>
    </row>
    <row r="38" spans="1:18" x14ac:dyDescent="0.55000000000000004">
      <c r="A38" s="1" t="s">
        <v>47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v>0</v>
      </c>
      <c r="J38" s="8"/>
      <c r="K38" s="8">
        <v>1900000</v>
      </c>
      <c r="L38" s="8"/>
      <c r="M38" s="8">
        <v>33406170192</v>
      </c>
      <c r="N38" s="8"/>
      <c r="O38" s="8">
        <v>26267590201.120117</v>
      </c>
      <c r="P38" s="8"/>
      <c r="Q38" s="8">
        <f t="shared" si="0"/>
        <v>7138579990.8798828</v>
      </c>
      <c r="R38" s="5"/>
    </row>
    <row r="39" spans="1:18" x14ac:dyDescent="0.55000000000000004">
      <c r="A39" s="1" t="s">
        <v>110</v>
      </c>
      <c r="C39" s="8">
        <v>315324</v>
      </c>
      <c r="D39" s="8"/>
      <c r="E39" s="8">
        <v>304548823752</v>
      </c>
      <c r="F39" s="8"/>
      <c r="G39" s="8">
        <v>299222135323</v>
      </c>
      <c r="H39" s="8"/>
      <c r="I39" s="8">
        <v>5326688429</v>
      </c>
      <c r="J39" s="8"/>
      <c r="K39" s="8">
        <v>420479</v>
      </c>
      <c r="L39" s="8"/>
      <c r="M39" s="8">
        <v>404533500644</v>
      </c>
      <c r="N39" s="8"/>
      <c r="O39" s="8">
        <v>399007447065</v>
      </c>
      <c r="P39" s="8"/>
      <c r="Q39" s="8">
        <f t="shared" si="0"/>
        <v>5526053579</v>
      </c>
      <c r="R39" s="5"/>
    </row>
    <row r="40" spans="1:18" x14ac:dyDescent="0.55000000000000004">
      <c r="A40" s="1" t="s">
        <v>177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v>0</v>
      </c>
      <c r="J40" s="8"/>
      <c r="K40" s="8">
        <v>542800</v>
      </c>
      <c r="L40" s="8"/>
      <c r="M40" s="8">
        <v>542800000000</v>
      </c>
      <c r="N40" s="8"/>
      <c r="O40" s="8">
        <v>525848847747</v>
      </c>
      <c r="P40" s="8"/>
      <c r="Q40" s="8">
        <f t="shared" si="0"/>
        <v>16951152253</v>
      </c>
      <c r="R40" s="5"/>
    </row>
    <row r="41" spans="1:18" x14ac:dyDescent="0.55000000000000004">
      <c r="A41" s="1" t="s">
        <v>178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v>0</v>
      </c>
      <c r="J41" s="8"/>
      <c r="K41" s="8">
        <v>54646</v>
      </c>
      <c r="L41" s="8"/>
      <c r="M41" s="8">
        <v>54646000000</v>
      </c>
      <c r="N41" s="8"/>
      <c r="O41" s="8">
        <v>52293676387</v>
      </c>
      <c r="P41" s="8"/>
      <c r="Q41" s="8">
        <f t="shared" si="0"/>
        <v>2352323613</v>
      </c>
      <c r="R41" s="5"/>
    </row>
    <row r="42" spans="1:18" x14ac:dyDescent="0.55000000000000004">
      <c r="A42" s="1" t="s">
        <v>179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v>0</v>
      </c>
      <c r="J42" s="8"/>
      <c r="K42" s="8">
        <v>30000</v>
      </c>
      <c r="L42" s="8"/>
      <c r="M42" s="8">
        <v>30000000000</v>
      </c>
      <c r="N42" s="8"/>
      <c r="O42" s="8">
        <v>29382724653</v>
      </c>
      <c r="P42" s="8"/>
      <c r="Q42" s="8">
        <f t="shared" si="0"/>
        <v>617275347</v>
      </c>
      <c r="R42" s="5"/>
    </row>
    <row r="43" spans="1:18" x14ac:dyDescent="0.55000000000000004">
      <c r="A43" s="1" t="s">
        <v>180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v>0</v>
      </c>
      <c r="J43" s="8"/>
      <c r="K43" s="8">
        <v>1030704</v>
      </c>
      <c r="L43" s="8"/>
      <c r="M43" s="8">
        <v>1030704000000</v>
      </c>
      <c r="N43" s="8"/>
      <c r="O43" s="8">
        <v>1000629204376</v>
      </c>
      <c r="P43" s="8"/>
      <c r="Q43" s="8">
        <f t="shared" si="0"/>
        <v>30074795624</v>
      </c>
      <c r="R43" s="5"/>
    </row>
    <row r="44" spans="1:18" x14ac:dyDescent="0.55000000000000004">
      <c r="A44" s="1" t="s">
        <v>181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v>0</v>
      </c>
      <c r="J44" s="8"/>
      <c r="K44" s="8">
        <v>609694</v>
      </c>
      <c r="L44" s="8"/>
      <c r="M44" s="8">
        <v>609694000000</v>
      </c>
      <c r="N44" s="8"/>
      <c r="O44" s="8">
        <v>598350905640</v>
      </c>
      <c r="P44" s="8"/>
      <c r="Q44" s="8">
        <f t="shared" si="0"/>
        <v>11343094360</v>
      </c>
      <c r="R44" s="5"/>
    </row>
    <row r="45" spans="1:18" x14ac:dyDescent="0.55000000000000004">
      <c r="A45" s="1" t="s">
        <v>182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v>0</v>
      </c>
      <c r="J45" s="8"/>
      <c r="K45" s="8">
        <v>335000</v>
      </c>
      <c r="L45" s="8"/>
      <c r="M45" s="8">
        <v>335000000000</v>
      </c>
      <c r="N45" s="8"/>
      <c r="O45" s="8">
        <v>325180183536</v>
      </c>
      <c r="P45" s="8"/>
      <c r="Q45" s="8">
        <f t="shared" si="0"/>
        <v>9819816464</v>
      </c>
      <c r="R45" s="5"/>
    </row>
    <row r="46" spans="1:18" x14ac:dyDescent="0.55000000000000004">
      <c r="A46" s="1" t="s">
        <v>183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v>0</v>
      </c>
      <c r="J46" s="8"/>
      <c r="K46" s="8">
        <v>9670</v>
      </c>
      <c r="L46" s="8"/>
      <c r="M46" s="8">
        <v>9670000000</v>
      </c>
      <c r="N46" s="8"/>
      <c r="O46" s="8">
        <v>9487631618</v>
      </c>
      <c r="P46" s="8"/>
      <c r="Q46" s="8">
        <f t="shared" si="0"/>
        <v>182368382</v>
      </c>
      <c r="R46" s="5"/>
    </row>
    <row r="47" spans="1:18" x14ac:dyDescent="0.55000000000000004">
      <c r="A47" s="1" t="s">
        <v>184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v>0</v>
      </c>
      <c r="J47" s="8"/>
      <c r="K47" s="8">
        <v>90906</v>
      </c>
      <c r="L47" s="8"/>
      <c r="M47" s="8">
        <v>90906000000</v>
      </c>
      <c r="N47" s="8"/>
      <c r="O47" s="8">
        <v>89342781598</v>
      </c>
      <c r="P47" s="8"/>
      <c r="Q47" s="8">
        <f t="shared" si="0"/>
        <v>1563218402</v>
      </c>
      <c r="R47" s="5"/>
    </row>
    <row r="48" spans="1:18" x14ac:dyDescent="0.55000000000000004">
      <c r="A48" s="1" t="s">
        <v>185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v>0</v>
      </c>
      <c r="J48" s="8"/>
      <c r="K48" s="8">
        <v>163013</v>
      </c>
      <c r="L48" s="8"/>
      <c r="M48" s="8">
        <v>163013000000</v>
      </c>
      <c r="N48" s="8"/>
      <c r="O48" s="8">
        <v>160091730917</v>
      </c>
      <c r="P48" s="8"/>
      <c r="Q48" s="8">
        <f t="shared" si="0"/>
        <v>2921269083</v>
      </c>
      <c r="R48" s="5"/>
    </row>
    <row r="49" spans="1:18" x14ac:dyDescent="0.55000000000000004">
      <c r="A49" s="1" t="s">
        <v>186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v>0</v>
      </c>
      <c r="J49" s="8"/>
      <c r="K49" s="8">
        <v>70000</v>
      </c>
      <c r="L49" s="8"/>
      <c r="M49" s="8">
        <v>70000000000</v>
      </c>
      <c r="N49" s="8"/>
      <c r="O49" s="8">
        <v>69085419460</v>
      </c>
      <c r="P49" s="8"/>
      <c r="Q49" s="8">
        <f t="shared" si="0"/>
        <v>914580540</v>
      </c>
      <c r="R49" s="5"/>
    </row>
    <row r="50" spans="1:18" x14ac:dyDescent="0.55000000000000004">
      <c r="A50" s="1" t="s">
        <v>187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v>0</v>
      </c>
      <c r="J50" s="8"/>
      <c r="K50" s="8">
        <v>115907</v>
      </c>
      <c r="L50" s="8"/>
      <c r="M50" s="8">
        <v>115907000000</v>
      </c>
      <c r="N50" s="8"/>
      <c r="O50" s="8">
        <v>113233366153</v>
      </c>
      <c r="P50" s="8"/>
      <c r="Q50" s="8">
        <f t="shared" si="0"/>
        <v>2673633847</v>
      </c>
      <c r="R50" s="5"/>
    </row>
    <row r="51" spans="1:18" x14ac:dyDescent="0.55000000000000004">
      <c r="A51" s="1" t="s">
        <v>188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v>0</v>
      </c>
      <c r="J51" s="8"/>
      <c r="K51" s="8">
        <v>60000</v>
      </c>
      <c r="L51" s="8"/>
      <c r="M51" s="8">
        <v>60000000000</v>
      </c>
      <c r="N51" s="8"/>
      <c r="O51" s="8">
        <v>57925747135</v>
      </c>
      <c r="P51" s="8"/>
      <c r="Q51" s="8">
        <f t="shared" si="0"/>
        <v>2074252865</v>
      </c>
      <c r="R51" s="5"/>
    </row>
    <row r="52" spans="1:18" x14ac:dyDescent="0.55000000000000004">
      <c r="A52" s="1" t="s">
        <v>189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v>0</v>
      </c>
      <c r="J52" s="8"/>
      <c r="K52" s="8">
        <v>131431</v>
      </c>
      <c r="L52" s="8"/>
      <c r="M52" s="8">
        <v>131431000000</v>
      </c>
      <c r="N52" s="8"/>
      <c r="O52" s="8">
        <v>128667722650</v>
      </c>
      <c r="P52" s="8"/>
      <c r="Q52" s="8">
        <f t="shared" si="0"/>
        <v>2763277350</v>
      </c>
      <c r="R52" s="5"/>
    </row>
    <row r="53" spans="1:18" x14ac:dyDescent="0.55000000000000004">
      <c r="A53" s="1" t="s">
        <v>190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v>0</v>
      </c>
      <c r="J53" s="8"/>
      <c r="K53" s="8">
        <v>1444</v>
      </c>
      <c r="L53" s="8"/>
      <c r="M53" s="8">
        <v>1444000000</v>
      </c>
      <c r="N53" s="8"/>
      <c r="O53" s="8">
        <v>1435639480</v>
      </c>
      <c r="P53" s="8"/>
      <c r="Q53" s="8">
        <f t="shared" si="0"/>
        <v>8360520</v>
      </c>
      <c r="R53" s="5"/>
    </row>
    <row r="54" spans="1:18" x14ac:dyDescent="0.55000000000000004">
      <c r="A54" s="1" t="s">
        <v>191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v>0</v>
      </c>
      <c r="J54" s="8"/>
      <c r="K54" s="8">
        <v>1535398</v>
      </c>
      <c r="L54" s="8"/>
      <c r="M54" s="8">
        <v>1527564491719</v>
      </c>
      <c r="N54" s="8"/>
      <c r="O54" s="8">
        <v>1474821719172</v>
      </c>
      <c r="P54" s="8"/>
      <c r="Q54" s="8">
        <f t="shared" si="0"/>
        <v>52742772547</v>
      </c>
      <c r="R54" s="5"/>
    </row>
    <row r="55" spans="1:18" x14ac:dyDescent="0.55000000000000004">
      <c r="A55" s="1" t="s">
        <v>192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v>0</v>
      </c>
      <c r="J55" s="8"/>
      <c r="K55" s="8">
        <v>685000</v>
      </c>
      <c r="L55" s="8"/>
      <c r="M55" s="8">
        <v>680997835934</v>
      </c>
      <c r="N55" s="8"/>
      <c r="O55" s="8">
        <v>658839281092</v>
      </c>
      <c r="P55" s="8"/>
      <c r="Q55" s="8">
        <f t="shared" si="0"/>
        <v>22158554842</v>
      </c>
      <c r="R55" s="5"/>
    </row>
    <row r="56" spans="1:18" x14ac:dyDescent="0.55000000000000004">
      <c r="A56" s="1" t="s">
        <v>193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v>0</v>
      </c>
      <c r="J56" s="8"/>
      <c r="K56" s="8">
        <v>430183</v>
      </c>
      <c r="L56" s="8"/>
      <c r="M56" s="8">
        <v>430183000000</v>
      </c>
      <c r="N56" s="8"/>
      <c r="O56" s="8">
        <v>424795632439</v>
      </c>
      <c r="P56" s="8"/>
      <c r="Q56" s="8">
        <f t="shared" si="0"/>
        <v>5387367561</v>
      </c>
      <c r="R56" s="5"/>
    </row>
    <row r="57" spans="1:18" x14ac:dyDescent="0.55000000000000004">
      <c r="A57" s="1" t="s">
        <v>194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v>0</v>
      </c>
      <c r="J57" s="8"/>
      <c r="K57" s="8">
        <v>311176</v>
      </c>
      <c r="L57" s="8"/>
      <c r="M57" s="8">
        <v>308064042947</v>
      </c>
      <c r="N57" s="8"/>
      <c r="O57" s="8">
        <v>292068428984</v>
      </c>
      <c r="P57" s="8"/>
      <c r="Q57" s="8">
        <f t="shared" si="0"/>
        <v>15995613963</v>
      </c>
      <c r="R57" s="5"/>
    </row>
    <row r="58" spans="1:18" x14ac:dyDescent="0.55000000000000004">
      <c r="A58" s="1" t="s">
        <v>195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v>0</v>
      </c>
      <c r="J58" s="8"/>
      <c r="K58" s="8">
        <v>400000</v>
      </c>
      <c r="L58" s="8"/>
      <c r="M58" s="8">
        <v>400000000000</v>
      </c>
      <c r="N58" s="8"/>
      <c r="O58" s="8">
        <v>392111950575</v>
      </c>
      <c r="P58" s="8"/>
      <c r="Q58" s="8">
        <f t="shared" si="0"/>
        <v>7888049425</v>
      </c>
      <c r="R58" s="5"/>
    </row>
    <row r="59" spans="1:18" x14ac:dyDescent="0.55000000000000004">
      <c r="A59" s="1" t="s">
        <v>147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v>0</v>
      </c>
      <c r="J59" s="8"/>
      <c r="K59" s="8">
        <v>415000</v>
      </c>
      <c r="L59" s="8"/>
      <c r="M59" s="8">
        <v>400208518959</v>
      </c>
      <c r="N59" s="8"/>
      <c r="O59" s="8">
        <v>400038500000</v>
      </c>
      <c r="P59" s="8"/>
      <c r="Q59" s="8">
        <f>M59-O59</f>
        <v>170018959</v>
      </c>
      <c r="R59" s="5"/>
    </row>
    <row r="60" spans="1:18" x14ac:dyDescent="0.55000000000000004">
      <c r="A60" s="1" t="s">
        <v>240</v>
      </c>
      <c r="C60" s="8">
        <v>0</v>
      </c>
      <c r="D60" s="8"/>
      <c r="E60" s="8">
        <v>0</v>
      </c>
      <c r="F60" s="8"/>
      <c r="G60" s="8">
        <v>0</v>
      </c>
      <c r="H60" s="8"/>
      <c r="I60" s="18">
        <v>0</v>
      </c>
      <c r="J60" s="8"/>
      <c r="K60" s="8">
        <v>0</v>
      </c>
      <c r="L60" s="8"/>
      <c r="M60" s="8">
        <v>0</v>
      </c>
      <c r="N60" s="8"/>
      <c r="O60" s="8">
        <v>0</v>
      </c>
      <c r="P60" s="8"/>
      <c r="Q60" s="8">
        <v>-5514417</v>
      </c>
      <c r="R60" s="5"/>
    </row>
    <row r="61" spans="1:18" x14ac:dyDescent="0.55000000000000004">
      <c r="A61" s="1" t="s">
        <v>241</v>
      </c>
      <c r="C61" s="8">
        <v>0</v>
      </c>
      <c r="D61" s="8"/>
      <c r="E61" s="8">
        <v>0</v>
      </c>
      <c r="F61" s="8"/>
      <c r="G61" s="8">
        <v>0</v>
      </c>
      <c r="H61" s="8"/>
      <c r="I61" s="17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-81133478</v>
      </c>
      <c r="R61" s="5"/>
    </row>
    <row r="62" spans="1:18" x14ac:dyDescent="0.55000000000000004">
      <c r="A62" s="1" t="s">
        <v>242</v>
      </c>
      <c r="C62" s="8">
        <v>0</v>
      </c>
      <c r="D62" s="8"/>
      <c r="E62" s="8">
        <v>0</v>
      </c>
      <c r="F62" s="8"/>
      <c r="G62" s="8">
        <v>0</v>
      </c>
      <c r="H62" s="8"/>
      <c r="I62" s="17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122973842</v>
      </c>
      <c r="R62" s="5"/>
    </row>
    <row r="63" spans="1:18" x14ac:dyDescent="0.55000000000000004">
      <c r="A63" s="1" t="s">
        <v>243</v>
      </c>
      <c r="C63" s="8">
        <v>0</v>
      </c>
      <c r="D63" s="8"/>
      <c r="E63" s="8">
        <v>0</v>
      </c>
      <c r="F63" s="8"/>
      <c r="G63" s="8">
        <v>0</v>
      </c>
      <c r="H63" s="8"/>
      <c r="I63" s="17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-15867903</v>
      </c>
      <c r="R63" s="5"/>
    </row>
    <row r="64" spans="1:18" x14ac:dyDescent="0.55000000000000004">
      <c r="A64" s="1" t="s">
        <v>244</v>
      </c>
      <c r="C64" s="8">
        <v>0</v>
      </c>
      <c r="D64" s="8"/>
      <c r="E64" s="8">
        <v>0</v>
      </c>
      <c r="F64" s="8"/>
      <c r="G64" s="8">
        <v>0</v>
      </c>
      <c r="H64" s="8"/>
      <c r="I64" s="17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-497375484</v>
      </c>
      <c r="R64" s="5"/>
    </row>
    <row r="65" spans="1:18" x14ac:dyDescent="0.55000000000000004">
      <c r="A65" s="1" t="s">
        <v>245</v>
      </c>
      <c r="C65" s="8">
        <v>0</v>
      </c>
      <c r="D65" s="8"/>
      <c r="E65" s="8">
        <v>0</v>
      </c>
      <c r="F65" s="8"/>
      <c r="G65" s="8">
        <v>0</v>
      </c>
      <c r="H65" s="8"/>
      <c r="I65" s="17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73152077</v>
      </c>
      <c r="R65" s="5"/>
    </row>
    <row r="66" spans="1:18" x14ac:dyDescent="0.55000000000000004">
      <c r="A66" s="1" t="s">
        <v>246</v>
      </c>
      <c r="C66" s="8">
        <v>0</v>
      </c>
      <c r="D66" s="8"/>
      <c r="E66" s="8">
        <v>0</v>
      </c>
      <c r="F66" s="8"/>
      <c r="G66" s="8">
        <v>0</v>
      </c>
      <c r="H66" s="8"/>
      <c r="I66" s="17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7677539</v>
      </c>
      <c r="R66" s="5"/>
    </row>
    <row r="67" spans="1:18" x14ac:dyDescent="0.55000000000000004">
      <c r="A67" s="1" t="s">
        <v>247</v>
      </c>
      <c r="C67" s="8">
        <v>0</v>
      </c>
      <c r="D67" s="8"/>
      <c r="E67" s="8">
        <v>0</v>
      </c>
      <c r="F67" s="8"/>
      <c r="G67" s="8">
        <v>0</v>
      </c>
      <c r="H67" s="8"/>
      <c r="I67" s="17">
        <v>0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370515973</v>
      </c>
      <c r="R67" s="5"/>
    </row>
    <row r="68" spans="1:18" x14ac:dyDescent="0.55000000000000004">
      <c r="A68" s="1" t="s">
        <v>248</v>
      </c>
      <c r="C68" s="8">
        <v>0</v>
      </c>
      <c r="D68" s="8"/>
      <c r="E68" s="8">
        <v>0</v>
      </c>
      <c r="F68" s="8"/>
      <c r="G68" s="8">
        <v>0</v>
      </c>
      <c r="H68" s="8"/>
      <c r="I68" s="17">
        <v>0</v>
      </c>
      <c r="J68" s="8"/>
      <c r="K68" s="8">
        <v>0</v>
      </c>
      <c r="L68" s="8"/>
      <c r="M68" s="8">
        <v>0</v>
      </c>
      <c r="N68" s="8"/>
      <c r="O68" s="8">
        <v>0</v>
      </c>
      <c r="P68" s="8"/>
      <c r="Q68" s="8">
        <v>97484044</v>
      </c>
      <c r="R68" s="5"/>
    </row>
    <row r="69" spans="1:18" x14ac:dyDescent="0.55000000000000004">
      <c r="A69" s="1" t="s">
        <v>249</v>
      </c>
      <c r="C69" s="8">
        <v>0</v>
      </c>
      <c r="D69" s="8"/>
      <c r="E69" s="8">
        <v>0</v>
      </c>
      <c r="F69" s="8"/>
      <c r="G69" s="8">
        <v>0</v>
      </c>
      <c r="H69" s="8"/>
      <c r="I69" s="17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3467464</v>
      </c>
      <c r="R69" s="5"/>
    </row>
    <row r="70" spans="1:18" x14ac:dyDescent="0.55000000000000004">
      <c r="A70" s="1" t="s">
        <v>250</v>
      </c>
      <c r="C70" s="8">
        <v>0</v>
      </c>
      <c r="D70" s="8"/>
      <c r="E70" s="8">
        <v>0</v>
      </c>
      <c r="F70" s="8"/>
      <c r="G70" s="8">
        <v>0</v>
      </c>
      <c r="H70" s="8"/>
      <c r="I70" s="17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98706232</v>
      </c>
      <c r="R70" s="5"/>
    </row>
    <row r="71" spans="1:18" x14ac:dyDescent="0.55000000000000004">
      <c r="A71" s="1" t="s">
        <v>251</v>
      </c>
      <c r="C71" s="8">
        <v>0</v>
      </c>
      <c r="D71" s="8"/>
      <c r="E71" s="8">
        <v>0</v>
      </c>
      <c r="F71" s="8"/>
      <c r="G71" s="8">
        <v>0</v>
      </c>
      <c r="H71" s="8"/>
      <c r="I71" s="17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-371379760</v>
      </c>
      <c r="R71" s="5"/>
    </row>
    <row r="72" spans="1:18" x14ac:dyDescent="0.55000000000000004">
      <c r="A72" s="1" t="s">
        <v>252</v>
      </c>
      <c r="C72" s="8">
        <v>0</v>
      </c>
      <c r="D72" s="8"/>
      <c r="E72" s="8">
        <v>0</v>
      </c>
      <c r="F72" s="8"/>
      <c r="G72" s="8">
        <v>0</v>
      </c>
      <c r="H72" s="8"/>
      <c r="I72" s="17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-7374377</v>
      </c>
      <c r="R72" s="5"/>
    </row>
    <row r="73" spans="1:18" x14ac:dyDescent="0.55000000000000004">
      <c r="A73" s="1" t="s">
        <v>253</v>
      </c>
      <c r="C73" s="8">
        <v>0</v>
      </c>
      <c r="D73" s="8"/>
      <c r="E73" s="8">
        <v>0</v>
      </c>
      <c r="F73" s="8"/>
      <c r="G73" s="8">
        <v>0</v>
      </c>
      <c r="H73" s="8"/>
      <c r="I73" s="17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-2600281</v>
      </c>
      <c r="R73" s="5"/>
    </row>
    <row r="74" spans="1:18" x14ac:dyDescent="0.55000000000000004">
      <c r="A74" s="1" t="s">
        <v>254</v>
      </c>
      <c r="C74" s="8">
        <v>0</v>
      </c>
      <c r="D74" s="8"/>
      <c r="E74" s="8">
        <v>0</v>
      </c>
      <c r="F74" s="8"/>
      <c r="G74" s="8">
        <v>0</v>
      </c>
      <c r="H74" s="8"/>
      <c r="I74" s="17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-128556083</v>
      </c>
      <c r="R74" s="5"/>
    </row>
    <row r="75" spans="1:18" x14ac:dyDescent="0.55000000000000004">
      <c r="A75" s="1" t="s">
        <v>255</v>
      </c>
      <c r="C75" s="8">
        <v>0</v>
      </c>
      <c r="D75" s="8"/>
      <c r="E75" s="8">
        <v>0</v>
      </c>
      <c r="F75" s="8"/>
      <c r="G75" s="8">
        <v>0</v>
      </c>
      <c r="H75" s="8"/>
      <c r="I75" s="17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103337801</v>
      </c>
      <c r="R75" s="5"/>
    </row>
    <row r="76" spans="1:18" x14ac:dyDescent="0.55000000000000004">
      <c r="A76" s="1" t="s">
        <v>256</v>
      </c>
      <c r="C76" s="8">
        <v>0</v>
      </c>
      <c r="D76" s="8"/>
      <c r="E76" s="8">
        <v>0</v>
      </c>
      <c r="F76" s="8"/>
      <c r="G76" s="8">
        <v>0</v>
      </c>
      <c r="H76" s="8"/>
      <c r="I76" s="17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-431560829</v>
      </c>
      <c r="R76" s="5"/>
    </row>
    <row r="77" spans="1:18" x14ac:dyDescent="0.55000000000000004">
      <c r="A77" s="1" t="s">
        <v>257</v>
      </c>
      <c r="C77" s="8">
        <v>0</v>
      </c>
      <c r="D77" s="8"/>
      <c r="E77" s="8">
        <v>0</v>
      </c>
      <c r="F77" s="8"/>
      <c r="G77" s="8">
        <v>0</v>
      </c>
      <c r="H77" s="8"/>
      <c r="I77" s="17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6893171</v>
      </c>
      <c r="R77" s="5"/>
    </row>
    <row r="78" spans="1:18" x14ac:dyDescent="0.55000000000000004">
      <c r="A78" s="1" t="s">
        <v>258</v>
      </c>
      <c r="C78" s="8">
        <v>0</v>
      </c>
      <c r="D78" s="8"/>
      <c r="E78" s="8">
        <v>0</v>
      </c>
      <c r="F78" s="8"/>
      <c r="G78" s="8">
        <v>0</v>
      </c>
      <c r="H78" s="8"/>
      <c r="I78" s="17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56457373</v>
      </c>
      <c r="R78" s="5"/>
    </row>
    <row r="79" spans="1:18" x14ac:dyDescent="0.55000000000000004">
      <c r="A79" s="1" t="s">
        <v>259</v>
      </c>
      <c r="C79" s="8">
        <v>0</v>
      </c>
      <c r="D79" s="8"/>
      <c r="E79" s="8">
        <v>0</v>
      </c>
      <c r="F79" s="8"/>
      <c r="G79" s="8">
        <v>0</v>
      </c>
      <c r="H79" s="8"/>
      <c r="I79" s="17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-229539959</v>
      </c>
      <c r="R79" s="5"/>
    </row>
    <row r="80" spans="1:18" x14ac:dyDescent="0.55000000000000004">
      <c r="A80" s="1" t="s">
        <v>260</v>
      </c>
      <c r="C80" s="8">
        <v>0</v>
      </c>
      <c r="D80" s="8"/>
      <c r="E80" s="8">
        <v>0</v>
      </c>
      <c r="F80" s="8"/>
      <c r="G80" s="8">
        <v>0</v>
      </c>
      <c r="H80" s="8"/>
      <c r="I80" s="17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-171612317</v>
      </c>
      <c r="R80" s="5"/>
    </row>
    <row r="81" spans="1:18" x14ac:dyDescent="0.55000000000000004">
      <c r="A81" s="1" t="s">
        <v>261</v>
      </c>
      <c r="C81" s="8">
        <v>0</v>
      </c>
      <c r="D81" s="8"/>
      <c r="E81" s="8">
        <v>0</v>
      </c>
      <c r="F81" s="8"/>
      <c r="G81" s="8">
        <v>0</v>
      </c>
      <c r="H81" s="8"/>
      <c r="I81" s="17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928434061</v>
      </c>
      <c r="R81" s="5"/>
    </row>
    <row r="82" spans="1:18" x14ac:dyDescent="0.55000000000000004">
      <c r="A82" s="1" t="s">
        <v>262</v>
      </c>
      <c r="C82" s="8">
        <v>0</v>
      </c>
      <c r="D82" s="8"/>
      <c r="E82" s="8">
        <v>0</v>
      </c>
      <c r="F82" s="8"/>
      <c r="G82" s="8">
        <v>0</v>
      </c>
      <c r="H82" s="8"/>
      <c r="I82" s="17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1185419357</v>
      </c>
      <c r="R82" s="5"/>
    </row>
    <row r="83" spans="1:18" x14ac:dyDescent="0.55000000000000004">
      <c r="A83" s="1" t="s">
        <v>263</v>
      </c>
      <c r="C83" s="8">
        <v>0</v>
      </c>
      <c r="D83" s="8"/>
      <c r="E83" s="8">
        <v>0</v>
      </c>
      <c r="F83" s="8"/>
      <c r="G83" s="8">
        <v>0</v>
      </c>
      <c r="H83" s="8"/>
      <c r="I83" s="17">
        <v>0</v>
      </c>
      <c r="J83" s="8"/>
      <c r="K83" s="8">
        <v>0</v>
      </c>
      <c r="L83" s="8"/>
      <c r="M83" s="8">
        <v>0</v>
      </c>
      <c r="N83" s="8"/>
      <c r="O83" s="8">
        <v>0</v>
      </c>
      <c r="P83" s="8"/>
      <c r="Q83" s="8">
        <v>1839711626</v>
      </c>
      <c r="R83" s="5"/>
    </row>
    <row r="84" spans="1:18" x14ac:dyDescent="0.55000000000000004">
      <c r="A84" s="1" t="s">
        <v>264</v>
      </c>
      <c r="C84" s="8">
        <v>0</v>
      </c>
      <c r="D84" s="8"/>
      <c r="E84" s="8">
        <v>0</v>
      </c>
      <c r="F84" s="8"/>
      <c r="G84" s="8">
        <v>0</v>
      </c>
      <c r="H84" s="8"/>
      <c r="I84" s="17">
        <v>0</v>
      </c>
      <c r="J84" s="8"/>
      <c r="K84" s="8">
        <v>0</v>
      </c>
      <c r="L84" s="8"/>
      <c r="M84" s="8">
        <v>0</v>
      </c>
      <c r="N84" s="8"/>
      <c r="O84" s="8">
        <v>0</v>
      </c>
      <c r="P84" s="8"/>
      <c r="Q84" s="8">
        <v>537274319</v>
      </c>
      <c r="R84" s="5"/>
    </row>
    <row r="85" spans="1:18" x14ac:dyDescent="0.55000000000000004">
      <c r="A85" s="1" t="s">
        <v>96</v>
      </c>
      <c r="C85" s="8">
        <v>0</v>
      </c>
      <c r="D85" s="8"/>
      <c r="E85" s="8">
        <v>0</v>
      </c>
      <c r="F85" s="8"/>
      <c r="G85" s="8">
        <v>0</v>
      </c>
      <c r="H85" s="8"/>
      <c r="I85" s="17">
        <v>-158637688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-158655713</v>
      </c>
      <c r="R85" s="5"/>
    </row>
    <row r="86" spans="1:18" x14ac:dyDescent="0.55000000000000004">
      <c r="A86" s="1" t="s">
        <v>265</v>
      </c>
      <c r="C86" s="8">
        <v>0</v>
      </c>
      <c r="D86" s="8"/>
      <c r="E86" s="8">
        <v>0</v>
      </c>
      <c r="F86" s="8"/>
      <c r="G86" s="8">
        <v>0</v>
      </c>
      <c r="H86" s="8"/>
      <c r="I86" s="17">
        <v>3396501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3337211</v>
      </c>
      <c r="R86" s="5"/>
    </row>
    <row r="87" spans="1:18" x14ac:dyDescent="0.55000000000000004">
      <c r="A87" s="1" t="s">
        <v>266</v>
      </c>
      <c r="C87" s="8">
        <v>0</v>
      </c>
      <c r="D87" s="8"/>
      <c r="E87" s="8">
        <v>0</v>
      </c>
      <c r="F87" s="8"/>
      <c r="G87" s="8">
        <v>0</v>
      </c>
      <c r="H87" s="8"/>
      <c r="I87" s="17">
        <v>422625573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422617848</v>
      </c>
      <c r="R87" s="5"/>
    </row>
    <row r="88" spans="1:18" x14ac:dyDescent="0.55000000000000004">
      <c r="A88" s="1" t="s">
        <v>267</v>
      </c>
      <c r="C88" s="8">
        <v>0</v>
      </c>
      <c r="D88" s="8"/>
      <c r="E88" s="8">
        <v>0</v>
      </c>
      <c r="F88" s="8"/>
      <c r="G88" s="8">
        <v>0</v>
      </c>
      <c r="H88" s="8"/>
      <c r="I88" s="17">
        <v>1175208802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v>1173766832</v>
      </c>
      <c r="R88" s="5"/>
    </row>
    <row r="89" spans="1:18" x14ac:dyDescent="0.55000000000000004">
      <c r="A89" s="1" t="s">
        <v>268</v>
      </c>
      <c r="C89" s="8">
        <v>0</v>
      </c>
      <c r="D89" s="8"/>
      <c r="E89" s="8">
        <v>0</v>
      </c>
      <c r="F89" s="8"/>
      <c r="G89" s="8">
        <v>0</v>
      </c>
      <c r="H89" s="8"/>
      <c r="I89" s="17">
        <v>0</v>
      </c>
      <c r="J89" s="8"/>
      <c r="K89" s="8">
        <v>0</v>
      </c>
      <c r="L89" s="8"/>
      <c r="M89" s="8">
        <v>0</v>
      </c>
      <c r="N89" s="8"/>
      <c r="O89" s="8">
        <v>0</v>
      </c>
      <c r="P89" s="8"/>
      <c r="Q89" s="8">
        <v>27416125</v>
      </c>
      <c r="R89" s="5"/>
    </row>
    <row r="90" spans="1:18" x14ac:dyDescent="0.55000000000000004">
      <c r="A90" s="1" t="s">
        <v>269</v>
      </c>
      <c r="C90" s="8">
        <v>0</v>
      </c>
      <c r="D90" s="8"/>
      <c r="E90" s="8">
        <v>0</v>
      </c>
      <c r="F90" s="8"/>
      <c r="G90" s="8">
        <v>0</v>
      </c>
      <c r="H90" s="8"/>
      <c r="I90" s="17">
        <v>0</v>
      </c>
      <c r="J90" s="8"/>
      <c r="K90" s="8">
        <v>0</v>
      </c>
      <c r="L90" s="8"/>
      <c r="M90" s="8">
        <v>0</v>
      </c>
      <c r="N90" s="8"/>
      <c r="O90" s="8">
        <v>0</v>
      </c>
      <c r="P90" s="8"/>
      <c r="Q90" s="8">
        <v>920171673</v>
      </c>
      <c r="R90" s="5"/>
    </row>
    <row r="91" spans="1:18" x14ac:dyDescent="0.55000000000000004">
      <c r="A91" s="1" t="s">
        <v>270</v>
      </c>
      <c r="C91" s="8">
        <v>0</v>
      </c>
      <c r="D91" s="8"/>
      <c r="E91" s="8">
        <v>0</v>
      </c>
      <c r="F91" s="8"/>
      <c r="G91" s="8">
        <v>0</v>
      </c>
      <c r="H91" s="8"/>
      <c r="I91" s="17">
        <v>0</v>
      </c>
      <c r="J91" s="8"/>
      <c r="K91" s="8">
        <v>0</v>
      </c>
      <c r="L91" s="8"/>
      <c r="M91" s="8">
        <v>0</v>
      </c>
      <c r="N91" s="8"/>
      <c r="O91" s="8">
        <v>0</v>
      </c>
      <c r="P91" s="8"/>
      <c r="Q91" s="8">
        <v>57489921</v>
      </c>
      <c r="R91" s="5"/>
    </row>
    <row r="92" spans="1:18" x14ac:dyDescent="0.55000000000000004">
      <c r="A92" s="1" t="s">
        <v>271</v>
      </c>
      <c r="C92" s="8">
        <v>0</v>
      </c>
      <c r="D92" s="8"/>
      <c r="E92" s="8">
        <v>0</v>
      </c>
      <c r="F92" s="8"/>
      <c r="G92" s="8">
        <v>0</v>
      </c>
      <c r="H92" s="8"/>
      <c r="I92" s="17">
        <v>0</v>
      </c>
      <c r="J92" s="8"/>
      <c r="K92" s="8">
        <v>0</v>
      </c>
      <c r="L92" s="8"/>
      <c r="M92" s="8">
        <v>0</v>
      </c>
      <c r="N92" s="8"/>
      <c r="O92" s="8">
        <v>0</v>
      </c>
      <c r="P92" s="8"/>
      <c r="Q92" s="8">
        <v>1080218156</v>
      </c>
      <c r="R92" s="5"/>
    </row>
    <row r="93" spans="1:18" x14ac:dyDescent="0.55000000000000004">
      <c r="A93" s="1" t="s">
        <v>272</v>
      </c>
      <c r="C93" s="8">
        <v>0</v>
      </c>
      <c r="D93" s="8"/>
      <c r="E93" s="8">
        <v>0</v>
      </c>
      <c r="F93" s="8"/>
      <c r="G93" s="8">
        <v>0</v>
      </c>
      <c r="H93" s="8"/>
      <c r="I93" s="17">
        <v>0</v>
      </c>
      <c r="J93" s="8"/>
      <c r="K93" s="8">
        <v>0</v>
      </c>
      <c r="L93" s="8"/>
      <c r="M93" s="8">
        <v>0</v>
      </c>
      <c r="N93" s="8"/>
      <c r="O93" s="8">
        <v>0</v>
      </c>
      <c r="P93" s="8"/>
      <c r="Q93" s="8">
        <v>44264764</v>
      </c>
      <c r="R93" s="5"/>
    </row>
    <row r="94" spans="1:18" x14ac:dyDescent="0.55000000000000004">
      <c r="A94" s="1" t="s">
        <v>273</v>
      </c>
      <c r="C94" s="8">
        <v>0</v>
      </c>
      <c r="D94" s="8"/>
      <c r="E94" s="8">
        <v>0</v>
      </c>
      <c r="F94" s="8"/>
      <c r="G94" s="8">
        <v>0</v>
      </c>
      <c r="H94" s="8"/>
      <c r="I94" s="17">
        <v>0</v>
      </c>
      <c r="J94" s="8"/>
      <c r="K94" s="8">
        <v>0</v>
      </c>
      <c r="L94" s="8"/>
      <c r="M94" s="8">
        <v>0</v>
      </c>
      <c r="N94" s="8"/>
      <c r="O94" s="8">
        <v>0</v>
      </c>
      <c r="P94" s="8"/>
      <c r="Q94" s="8">
        <v>463325808</v>
      </c>
      <c r="R94" s="5"/>
    </row>
    <row r="95" spans="1:18" x14ac:dyDescent="0.55000000000000004">
      <c r="A95" s="1" t="s">
        <v>274</v>
      </c>
      <c r="C95" s="8">
        <v>0</v>
      </c>
      <c r="D95" s="8"/>
      <c r="E95" s="8">
        <v>0</v>
      </c>
      <c r="F95" s="8"/>
      <c r="G95" s="8">
        <v>0</v>
      </c>
      <c r="H95" s="8"/>
      <c r="I95" s="17">
        <v>0</v>
      </c>
      <c r="J95" s="8"/>
      <c r="K95" s="8">
        <v>0</v>
      </c>
      <c r="L95" s="8"/>
      <c r="M95" s="8">
        <v>0</v>
      </c>
      <c r="N95" s="8"/>
      <c r="O95" s="8">
        <v>0</v>
      </c>
      <c r="P95" s="8"/>
      <c r="Q95" s="8">
        <v>-402145030</v>
      </c>
      <c r="R95" s="5"/>
    </row>
    <row r="96" spans="1:18" x14ac:dyDescent="0.55000000000000004">
      <c r="A96" s="1" t="s">
        <v>275</v>
      </c>
      <c r="C96" s="8">
        <v>0</v>
      </c>
      <c r="D96" s="8"/>
      <c r="E96" s="8">
        <v>0</v>
      </c>
      <c r="F96" s="8"/>
      <c r="G96" s="8">
        <v>0</v>
      </c>
      <c r="H96" s="8"/>
      <c r="I96" s="17">
        <v>989585506</v>
      </c>
      <c r="J96" s="8"/>
      <c r="K96" s="8">
        <v>0</v>
      </c>
      <c r="L96" s="8"/>
      <c r="M96" s="8">
        <v>0</v>
      </c>
      <c r="N96" s="8"/>
      <c r="O96" s="8">
        <v>0</v>
      </c>
      <c r="P96" s="8"/>
      <c r="Q96" s="8">
        <v>1182168410</v>
      </c>
      <c r="R96" s="5"/>
    </row>
    <row r="97" spans="1:18" x14ac:dyDescent="0.55000000000000004">
      <c r="A97" s="1" t="s">
        <v>276</v>
      </c>
      <c r="C97" s="8">
        <v>0</v>
      </c>
      <c r="D97" s="8"/>
      <c r="E97" s="8">
        <v>0</v>
      </c>
      <c r="F97" s="8"/>
      <c r="G97" s="8">
        <v>0</v>
      </c>
      <c r="H97" s="8"/>
      <c r="I97" s="17">
        <v>0</v>
      </c>
      <c r="J97" s="8"/>
      <c r="K97" s="8">
        <v>0</v>
      </c>
      <c r="L97" s="8"/>
      <c r="M97" s="8">
        <v>0</v>
      </c>
      <c r="N97" s="8"/>
      <c r="O97" s="8">
        <v>0</v>
      </c>
      <c r="P97" s="8"/>
      <c r="Q97" s="8">
        <v>3779533611</v>
      </c>
      <c r="R97" s="5"/>
    </row>
    <row r="98" spans="1:18" x14ac:dyDescent="0.55000000000000004">
      <c r="A98" s="1" t="s">
        <v>277</v>
      </c>
      <c r="C98" s="8">
        <v>0</v>
      </c>
      <c r="D98" s="8"/>
      <c r="E98" s="8">
        <v>0</v>
      </c>
      <c r="F98" s="8"/>
      <c r="G98" s="8">
        <v>0</v>
      </c>
      <c r="H98" s="8"/>
      <c r="I98" s="17">
        <v>0</v>
      </c>
      <c r="J98" s="8"/>
      <c r="K98" s="8">
        <v>0</v>
      </c>
      <c r="L98" s="8"/>
      <c r="M98" s="8">
        <v>0</v>
      </c>
      <c r="N98" s="8"/>
      <c r="O98" s="8">
        <v>0</v>
      </c>
      <c r="P98" s="8"/>
      <c r="Q98" s="8">
        <v>13538037890</v>
      </c>
      <c r="R98" s="5"/>
    </row>
    <row r="99" spans="1:18" x14ac:dyDescent="0.55000000000000004">
      <c r="A99" s="1" t="s">
        <v>278</v>
      </c>
      <c r="C99" s="8">
        <v>0</v>
      </c>
      <c r="D99" s="8"/>
      <c r="E99" s="8">
        <v>0</v>
      </c>
      <c r="F99" s="8"/>
      <c r="G99" s="8">
        <v>0</v>
      </c>
      <c r="H99" s="8"/>
      <c r="I99" s="17">
        <v>0</v>
      </c>
      <c r="J99" s="8"/>
      <c r="K99" s="8">
        <v>0</v>
      </c>
      <c r="L99" s="8"/>
      <c r="M99" s="8">
        <v>0</v>
      </c>
      <c r="N99" s="8"/>
      <c r="O99" s="8">
        <v>0</v>
      </c>
      <c r="P99" s="8"/>
      <c r="Q99" s="8">
        <v>63718478</v>
      </c>
      <c r="R99" s="5"/>
    </row>
    <row r="100" spans="1:18" x14ac:dyDescent="0.55000000000000004">
      <c r="A100" s="1" t="s">
        <v>279</v>
      </c>
      <c r="C100" s="8">
        <v>0</v>
      </c>
      <c r="D100" s="8"/>
      <c r="E100" s="8">
        <v>0</v>
      </c>
      <c r="F100" s="8"/>
      <c r="G100" s="8">
        <v>0</v>
      </c>
      <c r="H100" s="8"/>
      <c r="I100" s="17">
        <v>0</v>
      </c>
      <c r="J100" s="8"/>
      <c r="K100" s="8">
        <v>0</v>
      </c>
      <c r="L100" s="8"/>
      <c r="M100" s="8">
        <v>0</v>
      </c>
      <c r="N100" s="8"/>
      <c r="O100" s="8">
        <v>0</v>
      </c>
      <c r="P100" s="8"/>
      <c r="Q100" s="8">
        <v>2418266282</v>
      </c>
      <c r="R100" s="5"/>
    </row>
    <row r="101" spans="1:18" x14ac:dyDescent="0.55000000000000004">
      <c r="A101" s="1" t="s">
        <v>280</v>
      </c>
      <c r="C101" s="8">
        <v>0</v>
      </c>
      <c r="D101" s="8"/>
      <c r="E101" s="8">
        <v>0</v>
      </c>
      <c r="F101" s="8"/>
      <c r="G101" s="8">
        <v>0</v>
      </c>
      <c r="H101" s="8"/>
      <c r="I101" s="17">
        <v>0</v>
      </c>
      <c r="J101" s="8"/>
      <c r="K101" s="8">
        <v>0</v>
      </c>
      <c r="L101" s="8"/>
      <c r="M101" s="8">
        <v>0</v>
      </c>
      <c r="N101" s="8"/>
      <c r="O101" s="8">
        <v>0</v>
      </c>
      <c r="P101" s="8"/>
      <c r="Q101" s="8">
        <v>231692877</v>
      </c>
      <c r="R101" s="5"/>
    </row>
    <row r="102" spans="1:18" x14ac:dyDescent="0.55000000000000004">
      <c r="A102" s="1" t="s">
        <v>281</v>
      </c>
      <c r="C102" s="8">
        <v>0</v>
      </c>
      <c r="D102" s="8"/>
      <c r="E102" s="8">
        <v>0</v>
      </c>
      <c r="F102" s="8"/>
      <c r="G102" s="8">
        <v>0</v>
      </c>
      <c r="H102" s="8"/>
      <c r="I102" s="17">
        <v>0</v>
      </c>
      <c r="J102" s="8"/>
      <c r="K102" s="8">
        <v>0</v>
      </c>
      <c r="L102" s="8"/>
      <c r="M102" s="8">
        <v>0</v>
      </c>
      <c r="N102" s="8"/>
      <c r="O102" s="8">
        <v>0</v>
      </c>
      <c r="P102" s="8"/>
      <c r="Q102" s="8">
        <v>302359498</v>
      </c>
      <c r="R102" s="5"/>
    </row>
    <row r="103" spans="1:18" x14ac:dyDescent="0.55000000000000004">
      <c r="A103" s="1" t="s">
        <v>282</v>
      </c>
      <c r="C103" s="8">
        <v>0</v>
      </c>
      <c r="D103" s="8"/>
      <c r="E103" s="8">
        <v>0</v>
      </c>
      <c r="F103" s="8"/>
      <c r="G103" s="8">
        <v>0</v>
      </c>
      <c r="H103" s="8"/>
      <c r="I103" s="17">
        <v>0</v>
      </c>
      <c r="J103" s="8"/>
      <c r="K103" s="8">
        <v>0</v>
      </c>
      <c r="L103" s="8"/>
      <c r="M103" s="8">
        <v>0</v>
      </c>
      <c r="N103" s="8"/>
      <c r="O103" s="8">
        <v>0</v>
      </c>
      <c r="P103" s="8"/>
      <c r="Q103" s="8">
        <v>32684422</v>
      </c>
      <c r="R103" s="5"/>
    </row>
    <row r="104" spans="1:18" x14ac:dyDescent="0.55000000000000004">
      <c r="A104" s="1" t="s">
        <v>283</v>
      </c>
      <c r="C104" s="8">
        <v>0</v>
      </c>
      <c r="D104" s="8"/>
      <c r="E104" s="8">
        <v>0</v>
      </c>
      <c r="F104" s="8"/>
      <c r="G104" s="8">
        <v>0</v>
      </c>
      <c r="H104" s="8"/>
      <c r="I104" s="17">
        <v>0</v>
      </c>
      <c r="J104" s="8"/>
      <c r="K104" s="8">
        <v>0</v>
      </c>
      <c r="L104" s="8"/>
      <c r="M104" s="8">
        <v>0</v>
      </c>
      <c r="N104" s="8"/>
      <c r="O104" s="8">
        <v>0</v>
      </c>
      <c r="P104" s="8"/>
      <c r="Q104" s="8">
        <v>32240316</v>
      </c>
      <c r="R104" s="5"/>
    </row>
    <row r="105" spans="1:18" x14ac:dyDescent="0.55000000000000004">
      <c r="A105" s="1" t="s">
        <v>284</v>
      </c>
      <c r="C105" s="8">
        <v>0</v>
      </c>
      <c r="D105" s="8"/>
      <c r="E105" s="8">
        <v>0</v>
      </c>
      <c r="F105" s="8"/>
      <c r="G105" s="8">
        <v>0</v>
      </c>
      <c r="H105" s="8"/>
      <c r="I105" s="17">
        <v>0</v>
      </c>
      <c r="J105" s="8"/>
      <c r="K105" s="8">
        <v>0</v>
      </c>
      <c r="L105" s="8"/>
      <c r="M105" s="8">
        <v>0</v>
      </c>
      <c r="N105" s="8"/>
      <c r="O105" s="8">
        <v>0</v>
      </c>
      <c r="P105" s="8"/>
      <c r="Q105" s="8">
        <v>149233920</v>
      </c>
      <c r="R105" s="5"/>
    </row>
    <row r="106" spans="1:18" x14ac:dyDescent="0.55000000000000004">
      <c r="A106" s="1" t="s">
        <v>285</v>
      </c>
      <c r="C106" s="8">
        <v>0</v>
      </c>
      <c r="D106" s="8"/>
      <c r="E106" s="8">
        <v>0</v>
      </c>
      <c r="F106" s="8"/>
      <c r="G106" s="8">
        <v>0</v>
      </c>
      <c r="H106" s="8"/>
      <c r="I106" s="17">
        <v>0</v>
      </c>
      <c r="J106" s="8"/>
      <c r="K106" s="8">
        <v>0</v>
      </c>
      <c r="L106" s="8"/>
      <c r="M106" s="8">
        <v>0</v>
      </c>
      <c r="N106" s="8"/>
      <c r="O106" s="8">
        <v>0</v>
      </c>
      <c r="P106" s="8"/>
      <c r="Q106" s="8">
        <v>350602660</v>
      </c>
      <c r="R106" s="5"/>
    </row>
    <row r="107" spans="1:18" x14ac:dyDescent="0.55000000000000004">
      <c r="A107" s="1" t="s">
        <v>286</v>
      </c>
      <c r="C107" s="8">
        <v>0</v>
      </c>
      <c r="D107" s="8"/>
      <c r="E107" s="8">
        <v>0</v>
      </c>
      <c r="F107" s="8"/>
      <c r="G107" s="8">
        <v>0</v>
      </c>
      <c r="H107" s="8"/>
      <c r="I107" s="17">
        <v>0</v>
      </c>
      <c r="J107" s="8"/>
      <c r="K107" s="8">
        <v>0</v>
      </c>
      <c r="L107" s="8"/>
      <c r="M107" s="8">
        <v>0</v>
      </c>
      <c r="N107" s="8"/>
      <c r="O107" s="8">
        <v>0</v>
      </c>
      <c r="P107" s="8"/>
      <c r="Q107" s="8">
        <v>8019212</v>
      </c>
      <c r="R107" s="5"/>
    </row>
    <row r="108" spans="1:18" x14ac:dyDescent="0.55000000000000004">
      <c r="A108" s="1" t="s">
        <v>287</v>
      </c>
      <c r="C108" s="8">
        <v>0</v>
      </c>
      <c r="D108" s="8"/>
      <c r="E108" s="8">
        <v>0</v>
      </c>
      <c r="F108" s="8"/>
      <c r="G108" s="8">
        <v>0</v>
      </c>
      <c r="H108" s="8"/>
      <c r="I108" s="17">
        <v>0</v>
      </c>
      <c r="J108" s="8"/>
      <c r="K108" s="8">
        <v>0</v>
      </c>
      <c r="L108" s="8"/>
      <c r="M108" s="8">
        <v>0</v>
      </c>
      <c r="N108" s="8"/>
      <c r="O108" s="8">
        <v>0</v>
      </c>
      <c r="P108" s="8"/>
      <c r="Q108" s="8">
        <v>-34677752</v>
      </c>
      <c r="R108" s="5"/>
    </row>
    <row r="109" spans="1:18" x14ac:dyDescent="0.55000000000000004">
      <c r="A109" s="1" t="s">
        <v>288</v>
      </c>
      <c r="C109" s="8">
        <v>0</v>
      </c>
      <c r="D109" s="8"/>
      <c r="E109" s="8">
        <v>0</v>
      </c>
      <c r="F109" s="8"/>
      <c r="G109" s="8">
        <v>0</v>
      </c>
      <c r="H109" s="8"/>
      <c r="I109" s="17">
        <v>0</v>
      </c>
      <c r="J109" s="8"/>
      <c r="K109" s="8">
        <v>0</v>
      </c>
      <c r="L109" s="8"/>
      <c r="M109" s="8">
        <v>0</v>
      </c>
      <c r="N109" s="8"/>
      <c r="O109" s="8">
        <v>0</v>
      </c>
      <c r="P109" s="8"/>
      <c r="Q109" s="8">
        <v>66303734</v>
      </c>
      <c r="R109" s="5"/>
    </row>
    <row r="110" spans="1:18" x14ac:dyDescent="0.55000000000000004">
      <c r="A110" s="1" t="s">
        <v>289</v>
      </c>
      <c r="C110" s="8">
        <v>0</v>
      </c>
      <c r="D110" s="8"/>
      <c r="E110" s="8">
        <v>0</v>
      </c>
      <c r="F110" s="8"/>
      <c r="G110" s="8">
        <v>0</v>
      </c>
      <c r="H110" s="8"/>
      <c r="I110" s="17">
        <v>0</v>
      </c>
      <c r="J110" s="8"/>
      <c r="K110" s="8">
        <v>0</v>
      </c>
      <c r="L110" s="8"/>
      <c r="M110" s="8">
        <v>0</v>
      </c>
      <c r="N110" s="8"/>
      <c r="O110" s="8">
        <v>0</v>
      </c>
      <c r="P110" s="8"/>
      <c r="Q110" s="8">
        <v>21269793</v>
      </c>
      <c r="R110" s="5"/>
    </row>
    <row r="111" spans="1:18" x14ac:dyDescent="0.55000000000000004">
      <c r="A111" s="1" t="s">
        <v>290</v>
      </c>
      <c r="C111" s="8">
        <v>0</v>
      </c>
      <c r="D111" s="8"/>
      <c r="E111" s="8">
        <v>0</v>
      </c>
      <c r="F111" s="8"/>
      <c r="G111" s="8">
        <v>0</v>
      </c>
      <c r="H111" s="8"/>
      <c r="I111" s="17">
        <v>0</v>
      </c>
      <c r="J111" s="8"/>
      <c r="K111" s="8">
        <v>0</v>
      </c>
      <c r="L111" s="8"/>
      <c r="M111" s="8">
        <v>0</v>
      </c>
      <c r="N111" s="8"/>
      <c r="O111" s="8">
        <v>0</v>
      </c>
      <c r="P111" s="8"/>
      <c r="Q111" s="8">
        <v>781514631</v>
      </c>
      <c r="R111" s="5"/>
    </row>
    <row r="112" spans="1:18" x14ac:dyDescent="0.55000000000000004">
      <c r="A112" s="1" t="s">
        <v>291</v>
      </c>
      <c r="C112" s="8">
        <v>0</v>
      </c>
      <c r="D112" s="8"/>
      <c r="E112" s="8">
        <v>0</v>
      </c>
      <c r="F112" s="8"/>
      <c r="G112" s="8">
        <v>0</v>
      </c>
      <c r="H112" s="8"/>
      <c r="I112" s="17">
        <v>0</v>
      </c>
      <c r="J112" s="8"/>
      <c r="K112" s="8">
        <v>0</v>
      </c>
      <c r="L112" s="8"/>
      <c r="M112" s="8">
        <v>0</v>
      </c>
      <c r="N112" s="8"/>
      <c r="O112" s="8">
        <v>0</v>
      </c>
      <c r="P112" s="8"/>
      <c r="Q112" s="8">
        <v>3226275627</v>
      </c>
      <c r="R112" s="5"/>
    </row>
    <row r="113" spans="1:18" x14ac:dyDescent="0.55000000000000004">
      <c r="A113" s="1" t="s">
        <v>292</v>
      </c>
      <c r="C113" s="8">
        <v>0</v>
      </c>
      <c r="D113" s="8"/>
      <c r="E113" s="8">
        <v>0</v>
      </c>
      <c r="F113" s="8"/>
      <c r="G113" s="8">
        <v>0</v>
      </c>
      <c r="H113" s="8"/>
      <c r="I113" s="17">
        <v>0</v>
      </c>
      <c r="J113" s="8"/>
      <c r="K113" s="8">
        <v>0</v>
      </c>
      <c r="L113" s="8"/>
      <c r="M113" s="8">
        <v>0</v>
      </c>
      <c r="N113" s="8"/>
      <c r="O113" s="8">
        <v>0</v>
      </c>
      <c r="P113" s="8"/>
      <c r="Q113" s="8">
        <v>-3776930132</v>
      </c>
      <c r="R113" s="5"/>
    </row>
    <row r="114" spans="1:18" x14ac:dyDescent="0.55000000000000004">
      <c r="A114" s="1" t="s">
        <v>293</v>
      </c>
      <c r="C114" s="8">
        <v>0</v>
      </c>
      <c r="D114" s="8"/>
      <c r="E114" s="8">
        <v>0</v>
      </c>
      <c r="F114" s="8"/>
      <c r="G114" s="8">
        <v>0</v>
      </c>
      <c r="H114" s="8"/>
      <c r="I114" s="17">
        <v>0</v>
      </c>
      <c r="J114" s="8"/>
      <c r="K114" s="8">
        <v>0</v>
      </c>
      <c r="L114" s="8"/>
      <c r="M114" s="8">
        <v>0</v>
      </c>
      <c r="N114" s="8"/>
      <c r="O114" s="8">
        <v>0</v>
      </c>
      <c r="P114" s="8"/>
      <c r="Q114" s="8">
        <v>-3679676088</v>
      </c>
      <c r="R114" s="5"/>
    </row>
    <row r="115" spans="1:18" x14ac:dyDescent="0.55000000000000004">
      <c r="A115" s="1" t="s">
        <v>294</v>
      </c>
      <c r="C115" s="8">
        <v>0</v>
      </c>
      <c r="D115" s="8"/>
      <c r="E115" s="8">
        <v>0</v>
      </c>
      <c r="F115" s="8"/>
      <c r="G115" s="8">
        <v>0</v>
      </c>
      <c r="H115" s="8"/>
      <c r="I115" s="17">
        <v>0</v>
      </c>
      <c r="J115" s="8"/>
      <c r="K115" s="8">
        <v>0</v>
      </c>
      <c r="L115" s="8"/>
      <c r="M115" s="8">
        <v>0</v>
      </c>
      <c r="N115" s="8"/>
      <c r="O115" s="8">
        <v>0</v>
      </c>
      <c r="P115" s="8"/>
      <c r="Q115" s="8">
        <v>6991803309</v>
      </c>
      <c r="R115" s="5"/>
    </row>
    <row r="116" spans="1:18" x14ac:dyDescent="0.55000000000000004">
      <c r="A116" s="1" t="s">
        <v>295</v>
      </c>
      <c r="C116" s="8">
        <v>0</v>
      </c>
      <c r="D116" s="8"/>
      <c r="E116" s="8">
        <v>0</v>
      </c>
      <c r="F116" s="8"/>
      <c r="G116" s="8">
        <v>0</v>
      </c>
      <c r="H116" s="8"/>
      <c r="I116" s="17">
        <v>0</v>
      </c>
      <c r="J116" s="8"/>
      <c r="K116" s="8">
        <v>0</v>
      </c>
      <c r="L116" s="8"/>
      <c r="M116" s="8">
        <v>0</v>
      </c>
      <c r="N116" s="8"/>
      <c r="O116" s="8">
        <v>0</v>
      </c>
      <c r="P116" s="8"/>
      <c r="Q116" s="8">
        <v>-39670</v>
      </c>
      <c r="R116" s="5"/>
    </row>
    <row r="117" spans="1:18" x14ac:dyDescent="0.55000000000000004">
      <c r="A117" s="1" t="s">
        <v>296</v>
      </c>
      <c r="C117" s="8">
        <v>0</v>
      </c>
      <c r="D117" s="8"/>
      <c r="E117" s="8">
        <v>0</v>
      </c>
      <c r="F117" s="8"/>
      <c r="G117" s="8">
        <v>0</v>
      </c>
      <c r="H117" s="8"/>
      <c r="I117" s="17">
        <v>0</v>
      </c>
      <c r="J117" s="8"/>
      <c r="K117" s="8">
        <v>0</v>
      </c>
      <c r="L117" s="8"/>
      <c r="M117" s="8">
        <v>0</v>
      </c>
      <c r="N117" s="8"/>
      <c r="O117" s="8">
        <v>0</v>
      </c>
      <c r="P117" s="8"/>
      <c r="Q117" s="8">
        <v>177020109</v>
      </c>
      <c r="R117" s="5"/>
    </row>
    <row r="118" spans="1:18" x14ac:dyDescent="0.55000000000000004">
      <c r="A118" s="1" t="s">
        <v>297</v>
      </c>
      <c r="C118" s="8">
        <v>0</v>
      </c>
      <c r="D118" s="8"/>
      <c r="E118" s="8">
        <v>0</v>
      </c>
      <c r="F118" s="8"/>
      <c r="G118" s="8">
        <v>0</v>
      </c>
      <c r="H118" s="8"/>
      <c r="I118" s="17">
        <v>0</v>
      </c>
      <c r="J118" s="8"/>
      <c r="K118" s="8">
        <v>0</v>
      </c>
      <c r="L118" s="8"/>
      <c r="M118" s="8">
        <v>0</v>
      </c>
      <c r="N118" s="8"/>
      <c r="O118" s="8">
        <v>0</v>
      </c>
      <c r="P118" s="8"/>
      <c r="Q118" s="8">
        <v>9532679850</v>
      </c>
      <c r="R118" s="5"/>
    </row>
    <row r="119" spans="1:18" x14ac:dyDescent="0.55000000000000004">
      <c r="A119" s="1" t="s">
        <v>298</v>
      </c>
      <c r="C119" s="8">
        <v>0</v>
      </c>
      <c r="D119" s="8"/>
      <c r="E119" s="8">
        <v>0</v>
      </c>
      <c r="F119" s="8"/>
      <c r="G119" s="8">
        <v>0</v>
      </c>
      <c r="H119" s="8"/>
      <c r="I119" s="17">
        <v>0</v>
      </c>
      <c r="J119" s="8"/>
      <c r="K119" s="8">
        <v>0</v>
      </c>
      <c r="L119" s="8"/>
      <c r="M119" s="8">
        <v>0</v>
      </c>
      <c r="N119" s="8"/>
      <c r="O119" s="8">
        <v>0</v>
      </c>
      <c r="P119" s="8"/>
      <c r="Q119" s="8">
        <v>2249862971</v>
      </c>
      <c r="R119" s="5"/>
    </row>
    <row r="120" spans="1:18" x14ac:dyDescent="0.55000000000000004">
      <c r="A120" s="1" t="s">
        <v>299</v>
      </c>
      <c r="C120" s="8">
        <v>0</v>
      </c>
      <c r="D120" s="8"/>
      <c r="E120" s="8">
        <v>0</v>
      </c>
      <c r="F120" s="8"/>
      <c r="G120" s="8">
        <v>0</v>
      </c>
      <c r="H120" s="8"/>
      <c r="I120" s="17">
        <v>0</v>
      </c>
      <c r="J120" s="8"/>
      <c r="K120" s="8">
        <v>0</v>
      </c>
      <c r="L120" s="8"/>
      <c r="M120" s="8">
        <v>0</v>
      </c>
      <c r="N120" s="8"/>
      <c r="O120" s="8">
        <v>0</v>
      </c>
      <c r="P120" s="8"/>
      <c r="Q120" s="8">
        <v>358974483</v>
      </c>
      <c r="R120" s="5"/>
    </row>
    <row r="121" spans="1:18" x14ac:dyDescent="0.55000000000000004">
      <c r="A121" s="1" t="s">
        <v>300</v>
      </c>
      <c r="C121" s="8">
        <v>0</v>
      </c>
      <c r="D121" s="8"/>
      <c r="E121" s="8">
        <v>0</v>
      </c>
      <c r="F121" s="8"/>
      <c r="G121" s="8">
        <v>0</v>
      </c>
      <c r="H121" s="8"/>
      <c r="I121" s="17">
        <v>0</v>
      </c>
      <c r="J121" s="8"/>
      <c r="K121" s="8">
        <v>0</v>
      </c>
      <c r="L121" s="8"/>
      <c r="M121" s="8">
        <v>0</v>
      </c>
      <c r="N121" s="8"/>
      <c r="O121" s="8">
        <v>0</v>
      </c>
      <c r="P121" s="8"/>
      <c r="Q121" s="8">
        <v>6952149426</v>
      </c>
      <c r="R121" s="5"/>
    </row>
    <row r="122" spans="1:18" x14ac:dyDescent="0.55000000000000004">
      <c r="A122" s="1" t="s">
        <v>301</v>
      </c>
      <c r="C122" s="8">
        <v>0</v>
      </c>
      <c r="D122" s="8"/>
      <c r="E122" s="8">
        <v>0</v>
      </c>
      <c r="F122" s="8"/>
      <c r="G122" s="8">
        <v>0</v>
      </c>
      <c r="H122" s="8"/>
      <c r="I122" s="17">
        <v>0</v>
      </c>
      <c r="J122" s="8"/>
      <c r="K122" s="8">
        <v>0</v>
      </c>
      <c r="L122" s="8"/>
      <c r="M122" s="8">
        <v>0</v>
      </c>
      <c r="N122" s="8"/>
      <c r="O122" s="8">
        <v>0</v>
      </c>
      <c r="P122" s="8"/>
      <c r="Q122" s="8">
        <v>-251843056</v>
      </c>
      <c r="R122" s="5"/>
    </row>
    <row r="123" spans="1:18" x14ac:dyDescent="0.55000000000000004">
      <c r="A123" s="1" t="s">
        <v>302</v>
      </c>
      <c r="C123" s="8">
        <v>0</v>
      </c>
      <c r="D123" s="8"/>
      <c r="E123" s="8">
        <v>0</v>
      </c>
      <c r="F123" s="8"/>
      <c r="G123" s="8">
        <v>0</v>
      </c>
      <c r="H123" s="8"/>
      <c r="I123" s="17">
        <v>12346839574</v>
      </c>
      <c r="J123" s="8"/>
      <c r="K123" s="8">
        <v>0</v>
      </c>
      <c r="L123" s="8"/>
      <c r="M123" s="8">
        <v>0</v>
      </c>
      <c r="N123" s="8"/>
      <c r="O123" s="8">
        <v>0</v>
      </c>
      <c r="P123" s="8"/>
      <c r="Q123" s="8">
        <v>12343134852</v>
      </c>
      <c r="R123" s="5"/>
    </row>
    <row r="124" spans="1:18" x14ac:dyDescent="0.55000000000000004">
      <c r="A124" s="1" t="s">
        <v>303</v>
      </c>
      <c r="C124" s="8">
        <v>0</v>
      </c>
      <c r="D124" s="8"/>
      <c r="E124" s="8">
        <v>0</v>
      </c>
      <c r="F124" s="8"/>
      <c r="G124" s="8">
        <v>0</v>
      </c>
      <c r="H124" s="8"/>
      <c r="I124" s="17">
        <v>-4613212910</v>
      </c>
      <c r="J124" s="8"/>
      <c r="K124" s="8">
        <v>0</v>
      </c>
      <c r="L124" s="8"/>
      <c r="M124" s="8">
        <v>0</v>
      </c>
      <c r="N124" s="8"/>
      <c r="O124" s="8">
        <v>0</v>
      </c>
      <c r="P124" s="8"/>
      <c r="Q124" s="8">
        <v>-4613344823</v>
      </c>
      <c r="R124" s="5"/>
    </row>
    <row r="125" spans="1:18" x14ac:dyDescent="0.55000000000000004">
      <c r="A125" s="1" t="s">
        <v>304</v>
      </c>
      <c r="C125" s="8">
        <v>0</v>
      </c>
      <c r="D125" s="8"/>
      <c r="E125" s="8">
        <v>0</v>
      </c>
      <c r="F125" s="8"/>
      <c r="G125" s="8">
        <v>0</v>
      </c>
      <c r="H125" s="8"/>
      <c r="I125" s="17">
        <v>32795008</v>
      </c>
      <c r="J125" s="8"/>
      <c r="K125" s="8">
        <v>0</v>
      </c>
      <c r="L125" s="8"/>
      <c r="M125" s="8">
        <v>0</v>
      </c>
      <c r="N125" s="8"/>
      <c r="O125" s="8">
        <v>0</v>
      </c>
      <c r="P125" s="8"/>
      <c r="Q125" s="8">
        <v>32634221</v>
      </c>
      <c r="R125" s="5"/>
    </row>
    <row r="126" spans="1:18" x14ac:dyDescent="0.55000000000000004">
      <c r="A126" s="1" t="s">
        <v>305</v>
      </c>
      <c r="C126" s="8">
        <v>0</v>
      </c>
      <c r="D126" s="8"/>
      <c r="E126" s="8">
        <v>0</v>
      </c>
      <c r="F126" s="8"/>
      <c r="G126" s="8">
        <v>0</v>
      </c>
      <c r="H126" s="8"/>
      <c r="I126" s="17">
        <v>1325064354</v>
      </c>
      <c r="J126" s="8"/>
      <c r="K126" s="8">
        <v>0</v>
      </c>
      <c r="L126" s="8"/>
      <c r="M126" s="8">
        <v>0</v>
      </c>
      <c r="N126" s="8"/>
      <c r="O126" s="8">
        <v>0</v>
      </c>
      <c r="P126" s="8"/>
      <c r="Q126" s="8">
        <v>1321253835</v>
      </c>
      <c r="R126" s="5"/>
    </row>
    <row r="127" spans="1:18" x14ac:dyDescent="0.55000000000000004">
      <c r="A127" s="1" t="s">
        <v>306</v>
      </c>
      <c r="C127" s="8">
        <v>0</v>
      </c>
      <c r="D127" s="8"/>
      <c r="E127" s="8">
        <v>0</v>
      </c>
      <c r="F127" s="8"/>
      <c r="G127" s="8">
        <v>0</v>
      </c>
      <c r="H127" s="8"/>
      <c r="I127" s="17">
        <v>-338796626</v>
      </c>
      <c r="J127" s="8"/>
      <c r="K127" s="8">
        <v>0</v>
      </c>
      <c r="L127" s="8"/>
      <c r="M127" s="8">
        <v>0</v>
      </c>
      <c r="N127" s="8"/>
      <c r="O127" s="8">
        <v>0</v>
      </c>
      <c r="P127" s="8"/>
      <c r="Q127" s="8">
        <v>-339046230</v>
      </c>
      <c r="R127" s="5"/>
    </row>
    <row r="128" spans="1:18" x14ac:dyDescent="0.55000000000000004">
      <c r="A128" s="1" t="s">
        <v>307</v>
      </c>
      <c r="C128" s="8">
        <v>0</v>
      </c>
      <c r="D128" s="8"/>
      <c r="E128" s="8">
        <v>0</v>
      </c>
      <c r="F128" s="8"/>
      <c r="G128" s="8">
        <v>0</v>
      </c>
      <c r="H128" s="8"/>
      <c r="I128" s="17">
        <v>0</v>
      </c>
      <c r="J128" s="8"/>
      <c r="K128" s="8">
        <v>0</v>
      </c>
      <c r="L128" s="8"/>
      <c r="M128" s="8">
        <v>0</v>
      </c>
      <c r="N128" s="8"/>
      <c r="O128" s="8">
        <v>0</v>
      </c>
      <c r="P128" s="8"/>
      <c r="Q128" s="8">
        <v>-206607814</v>
      </c>
      <c r="R128" s="5"/>
    </row>
    <row r="129" spans="1:18" x14ac:dyDescent="0.55000000000000004">
      <c r="A129" s="1" t="s">
        <v>308</v>
      </c>
      <c r="C129" s="8">
        <v>0</v>
      </c>
      <c r="D129" s="8"/>
      <c r="E129" s="8">
        <v>0</v>
      </c>
      <c r="F129" s="8"/>
      <c r="G129" s="8">
        <v>0</v>
      </c>
      <c r="H129" s="8"/>
      <c r="I129" s="17">
        <v>0</v>
      </c>
      <c r="J129" s="8"/>
      <c r="K129" s="8">
        <v>0</v>
      </c>
      <c r="L129" s="8"/>
      <c r="M129" s="8">
        <v>0</v>
      </c>
      <c r="N129" s="8"/>
      <c r="O129" s="8">
        <v>0</v>
      </c>
      <c r="P129" s="8"/>
      <c r="Q129" s="8">
        <v>1317004</v>
      </c>
      <c r="R129" s="5"/>
    </row>
    <row r="130" spans="1:18" x14ac:dyDescent="0.55000000000000004">
      <c r="A130" s="1" t="s">
        <v>309</v>
      </c>
      <c r="C130" s="8">
        <v>0</v>
      </c>
      <c r="D130" s="8"/>
      <c r="E130" s="8">
        <v>0</v>
      </c>
      <c r="F130" s="8"/>
      <c r="G130" s="8">
        <v>0</v>
      </c>
      <c r="H130" s="8"/>
      <c r="I130" s="17">
        <v>0</v>
      </c>
      <c r="J130" s="8"/>
      <c r="K130" s="8">
        <v>0</v>
      </c>
      <c r="L130" s="8"/>
      <c r="M130" s="8">
        <v>0</v>
      </c>
      <c r="N130" s="8"/>
      <c r="O130" s="8">
        <v>0</v>
      </c>
      <c r="P130" s="8"/>
      <c r="Q130" s="8">
        <v>2718573</v>
      </c>
      <c r="R130" s="5"/>
    </row>
    <row r="131" spans="1:18" x14ac:dyDescent="0.55000000000000004">
      <c r="A131" s="1" t="s">
        <v>310</v>
      </c>
      <c r="C131" s="8">
        <v>0</v>
      </c>
      <c r="D131" s="8"/>
      <c r="E131" s="8">
        <v>0</v>
      </c>
      <c r="F131" s="8"/>
      <c r="G131" s="8">
        <v>0</v>
      </c>
      <c r="H131" s="8"/>
      <c r="I131" s="17">
        <v>0</v>
      </c>
      <c r="J131" s="8"/>
      <c r="K131" s="8">
        <v>0</v>
      </c>
      <c r="L131" s="8"/>
      <c r="M131" s="8">
        <v>0</v>
      </c>
      <c r="N131" s="8"/>
      <c r="O131" s="8">
        <v>0</v>
      </c>
      <c r="P131" s="8"/>
      <c r="Q131" s="8">
        <v>5957807</v>
      </c>
      <c r="R131" s="5"/>
    </row>
    <row r="132" spans="1:18" x14ac:dyDescent="0.55000000000000004">
      <c r="A132" s="1" t="s">
        <v>311</v>
      </c>
      <c r="C132" s="8">
        <v>0</v>
      </c>
      <c r="D132" s="8"/>
      <c r="E132" s="8">
        <v>0</v>
      </c>
      <c r="F132" s="8"/>
      <c r="G132" s="8">
        <v>0</v>
      </c>
      <c r="H132" s="8"/>
      <c r="I132" s="17">
        <v>0</v>
      </c>
      <c r="J132" s="8"/>
      <c r="K132" s="8">
        <v>0</v>
      </c>
      <c r="L132" s="8"/>
      <c r="M132" s="8">
        <v>0</v>
      </c>
      <c r="N132" s="8"/>
      <c r="O132" s="8">
        <v>0</v>
      </c>
      <c r="P132" s="8"/>
      <c r="Q132" s="8">
        <v>242784256</v>
      </c>
      <c r="R132" s="5"/>
    </row>
    <row r="133" spans="1:18" x14ac:dyDescent="0.55000000000000004">
      <c r="A133" s="1" t="s">
        <v>312</v>
      </c>
      <c r="C133" s="8">
        <v>0</v>
      </c>
      <c r="D133" s="8"/>
      <c r="E133" s="8">
        <v>0</v>
      </c>
      <c r="F133" s="8"/>
      <c r="G133" s="8">
        <v>0</v>
      </c>
      <c r="H133" s="8"/>
      <c r="I133" s="17">
        <v>0</v>
      </c>
      <c r="J133" s="8"/>
      <c r="K133" s="8">
        <v>0</v>
      </c>
      <c r="L133" s="8"/>
      <c r="M133" s="8">
        <v>0</v>
      </c>
      <c r="N133" s="8"/>
      <c r="O133" s="8">
        <v>0</v>
      </c>
      <c r="P133" s="8"/>
      <c r="Q133" s="8">
        <v>199030100</v>
      </c>
      <c r="R133" s="5"/>
    </row>
    <row r="134" spans="1:18" x14ac:dyDescent="0.55000000000000004">
      <c r="A134" s="1" t="s">
        <v>313</v>
      </c>
      <c r="C134" s="8">
        <v>0</v>
      </c>
      <c r="D134" s="8"/>
      <c r="E134" s="8">
        <v>0</v>
      </c>
      <c r="F134" s="8"/>
      <c r="G134" s="8">
        <v>0</v>
      </c>
      <c r="H134" s="8"/>
      <c r="I134" s="17">
        <v>0</v>
      </c>
      <c r="J134" s="8"/>
      <c r="K134" s="8">
        <v>0</v>
      </c>
      <c r="L134" s="8"/>
      <c r="M134" s="8">
        <v>0</v>
      </c>
      <c r="N134" s="8"/>
      <c r="O134" s="8">
        <v>0</v>
      </c>
      <c r="P134" s="8"/>
      <c r="Q134" s="8">
        <v>1949753436</v>
      </c>
      <c r="R134" s="5"/>
    </row>
    <row r="135" spans="1:18" x14ac:dyDescent="0.55000000000000004">
      <c r="A135" s="1" t="s">
        <v>314</v>
      </c>
      <c r="C135" s="8">
        <v>0</v>
      </c>
      <c r="D135" s="8"/>
      <c r="E135" s="8">
        <v>0</v>
      </c>
      <c r="F135" s="8"/>
      <c r="G135" s="8">
        <v>0</v>
      </c>
      <c r="H135" s="8"/>
      <c r="I135" s="17">
        <v>0</v>
      </c>
      <c r="J135" s="8"/>
      <c r="K135" s="8">
        <v>0</v>
      </c>
      <c r="L135" s="8"/>
      <c r="M135" s="8">
        <v>0</v>
      </c>
      <c r="N135" s="8"/>
      <c r="O135" s="8">
        <v>0</v>
      </c>
      <c r="P135" s="8"/>
      <c r="Q135" s="8">
        <v>117451102</v>
      </c>
      <c r="R135" s="5"/>
    </row>
    <row r="136" spans="1:18" x14ac:dyDescent="0.55000000000000004">
      <c r="A136" s="1" t="s">
        <v>315</v>
      </c>
      <c r="C136" s="8">
        <v>0</v>
      </c>
      <c r="D136" s="8"/>
      <c r="E136" s="8"/>
      <c r="F136" s="8"/>
      <c r="G136" s="8">
        <v>0</v>
      </c>
      <c r="H136" s="8"/>
      <c r="I136" s="17">
        <v>831240009.75</v>
      </c>
      <c r="J136" s="8"/>
      <c r="K136" s="8">
        <v>0</v>
      </c>
      <c r="L136" s="8"/>
      <c r="M136" s="8">
        <v>0</v>
      </c>
      <c r="N136" s="8"/>
      <c r="O136" s="8">
        <v>0</v>
      </c>
      <c r="P136" s="8"/>
      <c r="Q136" s="8">
        <v>836428002</v>
      </c>
      <c r="R136" s="5"/>
    </row>
    <row r="137" spans="1:18" x14ac:dyDescent="0.55000000000000004">
      <c r="A137" s="1" t="s">
        <v>316</v>
      </c>
      <c r="C137" s="8">
        <v>0</v>
      </c>
      <c r="D137" s="8"/>
      <c r="E137" s="8">
        <v>0</v>
      </c>
      <c r="F137" s="8"/>
      <c r="G137" s="8">
        <v>0</v>
      </c>
      <c r="H137" s="8"/>
      <c r="I137" s="17">
        <v>0</v>
      </c>
      <c r="J137" s="8"/>
      <c r="K137" s="8">
        <v>0</v>
      </c>
      <c r="L137" s="8"/>
      <c r="M137" s="8">
        <v>0</v>
      </c>
      <c r="N137" s="8"/>
      <c r="O137" s="8">
        <v>0</v>
      </c>
      <c r="P137" s="8"/>
      <c r="Q137" s="8">
        <v>871653825</v>
      </c>
      <c r="R137" s="5"/>
    </row>
    <row r="138" spans="1:18" x14ac:dyDescent="0.55000000000000004">
      <c r="A138" s="1" t="s">
        <v>317</v>
      </c>
      <c r="C138" s="8">
        <v>0</v>
      </c>
      <c r="D138" s="8"/>
      <c r="E138" s="8">
        <v>0</v>
      </c>
      <c r="F138" s="8"/>
      <c r="G138" s="8">
        <v>0</v>
      </c>
      <c r="H138" s="8"/>
      <c r="I138" s="17">
        <v>0</v>
      </c>
      <c r="J138" s="8"/>
      <c r="K138" s="8">
        <v>0</v>
      </c>
      <c r="L138" s="8"/>
      <c r="M138" s="8">
        <v>0</v>
      </c>
      <c r="N138" s="8"/>
      <c r="O138" s="8">
        <v>0</v>
      </c>
      <c r="P138" s="8"/>
      <c r="Q138" s="8">
        <v>71231409</v>
      </c>
      <c r="R138" s="5"/>
    </row>
    <row r="139" spans="1:18" x14ac:dyDescent="0.55000000000000004">
      <c r="A139" s="1" t="s">
        <v>318</v>
      </c>
      <c r="C139" s="8">
        <v>0</v>
      </c>
      <c r="D139" s="8"/>
      <c r="E139" s="8">
        <v>0</v>
      </c>
      <c r="F139" s="8"/>
      <c r="G139" s="8">
        <v>0</v>
      </c>
      <c r="H139" s="8"/>
      <c r="I139" s="17">
        <v>0</v>
      </c>
      <c r="J139" s="8"/>
      <c r="K139" s="8">
        <v>0</v>
      </c>
      <c r="L139" s="8"/>
      <c r="M139" s="8">
        <v>0</v>
      </c>
      <c r="N139" s="8"/>
      <c r="O139" s="8">
        <v>0</v>
      </c>
      <c r="P139" s="8"/>
      <c r="Q139" s="8">
        <v>134914950</v>
      </c>
      <c r="R139" s="5"/>
    </row>
    <row r="140" spans="1:18" x14ac:dyDescent="0.55000000000000004">
      <c r="A140" s="1" t="s">
        <v>319</v>
      </c>
      <c r="C140" s="8">
        <v>0</v>
      </c>
      <c r="D140" s="8"/>
      <c r="E140" s="8">
        <v>0</v>
      </c>
      <c r="F140" s="8"/>
      <c r="G140" s="8">
        <v>0</v>
      </c>
      <c r="H140" s="8"/>
      <c r="I140" s="17">
        <v>0</v>
      </c>
      <c r="J140" s="8"/>
      <c r="K140" s="8">
        <v>0</v>
      </c>
      <c r="L140" s="8"/>
      <c r="M140" s="8">
        <v>0</v>
      </c>
      <c r="N140" s="8"/>
      <c r="O140" s="8">
        <v>0</v>
      </c>
      <c r="P140" s="8"/>
      <c r="Q140" s="8">
        <v>690533591</v>
      </c>
      <c r="R140" s="5"/>
    </row>
    <row r="141" spans="1:18" x14ac:dyDescent="0.55000000000000004">
      <c r="A141" s="1" t="s">
        <v>320</v>
      </c>
      <c r="C141" s="8">
        <v>0</v>
      </c>
      <c r="D141" s="8"/>
      <c r="E141" s="8">
        <v>0</v>
      </c>
      <c r="F141" s="8"/>
      <c r="G141" s="8">
        <v>0</v>
      </c>
      <c r="H141" s="8"/>
      <c r="I141" s="17">
        <v>67974751.75</v>
      </c>
      <c r="J141" s="8"/>
      <c r="K141" s="8">
        <v>0</v>
      </c>
      <c r="L141" s="8"/>
      <c r="M141" s="8">
        <v>0</v>
      </c>
      <c r="N141" s="8"/>
      <c r="O141" s="8">
        <v>0</v>
      </c>
      <c r="P141" s="8"/>
      <c r="Q141" s="8">
        <v>73156716</v>
      </c>
      <c r="R141" s="5"/>
    </row>
    <row r="142" spans="1:18" x14ac:dyDescent="0.55000000000000004">
      <c r="A142" s="1" t="s">
        <v>321</v>
      </c>
      <c r="C142" s="8">
        <v>0</v>
      </c>
      <c r="D142" s="8"/>
      <c r="E142" s="8">
        <v>0</v>
      </c>
      <c r="F142" s="8"/>
      <c r="G142" s="8">
        <v>0</v>
      </c>
      <c r="H142" s="8"/>
      <c r="I142" s="17">
        <v>0</v>
      </c>
      <c r="J142" s="8"/>
      <c r="K142" s="8">
        <v>0</v>
      </c>
      <c r="L142" s="8"/>
      <c r="M142" s="8">
        <v>0</v>
      </c>
      <c r="N142" s="8"/>
      <c r="O142" s="8">
        <v>0</v>
      </c>
      <c r="P142" s="8"/>
      <c r="Q142" s="8">
        <v>56531563</v>
      </c>
      <c r="R142" s="5"/>
    </row>
    <row r="143" spans="1:18" x14ac:dyDescent="0.55000000000000004">
      <c r="A143" s="1" t="s">
        <v>322</v>
      </c>
      <c r="C143" s="8">
        <v>0</v>
      </c>
      <c r="D143" s="8"/>
      <c r="E143" s="8">
        <v>0</v>
      </c>
      <c r="F143" s="8"/>
      <c r="G143" s="8">
        <v>0</v>
      </c>
      <c r="H143" s="8"/>
      <c r="I143" s="17">
        <v>318807956.75</v>
      </c>
      <c r="J143" s="8"/>
      <c r="K143" s="8">
        <v>0</v>
      </c>
      <c r="L143" s="8"/>
      <c r="M143" s="8">
        <v>0</v>
      </c>
      <c r="N143" s="8"/>
      <c r="O143" s="8">
        <v>0</v>
      </c>
      <c r="P143" s="8"/>
      <c r="Q143" s="8">
        <v>323573604</v>
      </c>
      <c r="R143" s="5"/>
    </row>
    <row r="144" spans="1:18" x14ac:dyDescent="0.55000000000000004">
      <c r="A144" s="1" t="s">
        <v>323</v>
      </c>
      <c r="C144" s="8">
        <v>0</v>
      </c>
      <c r="D144" s="8"/>
      <c r="E144" s="8">
        <v>0</v>
      </c>
      <c r="F144" s="8"/>
      <c r="G144" s="8">
        <v>0</v>
      </c>
      <c r="H144" s="8"/>
      <c r="I144" s="17">
        <v>0</v>
      </c>
      <c r="J144" s="8"/>
      <c r="K144" s="8">
        <v>0</v>
      </c>
      <c r="L144" s="8"/>
      <c r="M144" s="8">
        <v>0</v>
      </c>
      <c r="N144" s="8"/>
      <c r="O144" s="8">
        <v>0</v>
      </c>
      <c r="P144" s="8"/>
      <c r="Q144" s="8">
        <v>84845655</v>
      </c>
      <c r="R144" s="5"/>
    </row>
    <row r="145" spans="1:18" x14ac:dyDescent="0.55000000000000004">
      <c r="A145" s="1" t="s">
        <v>324</v>
      </c>
      <c r="C145" s="8">
        <v>0</v>
      </c>
      <c r="D145" s="8"/>
      <c r="E145" s="8">
        <v>0</v>
      </c>
      <c r="F145" s="8"/>
      <c r="G145" s="8">
        <v>0</v>
      </c>
      <c r="H145" s="8"/>
      <c r="I145" s="17">
        <v>2660424733.75</v>
      </c>
      <c r="J145" s="8"/>
      <c r="K145" s="8">
        <v>0</v>
      </c>
      <c r="L145" s="8"/>
      <c r="M145" s="8">
        <v>0</v>
      </c>
      <c r="N145" s="8"/>
      <c r="O145" s="8">
        <v>0</v>
      </c>
      <c r="P145" s="8"/>
      <c r="Q145" s="8">
        <v>2664797988</v>
      </c>
      <c r="R145" s="5"/>
    </row>
    <row r="146" spans="1:18" x14ac:dyDescent="0.55000000000000004">
      <c r="A146" s="1" t="s">
        <v>325</v>
      </c>
      <c r="C146" s="8">
        <v>0</v>
      </c>
      <c r="D146" s="8"/>
      <c r="E146" s="8">
        <v>0</v>
      </c>
      <c r="F146" s="8"/>
      <c r="G146" s="8">
        <v>0</v>
      </c>
      <c r="H146" s="8"/>
      <c r="I146" s="17">
        <v>0</v>
      </c>
      <c r="J146" s="8"/>
      <c r="K146" s="8">
        <v>0</v>
      </c>
      <c r="L146" s="8"/>
      <c r="M146" s="8">
        <v>0</v>
      </c>
      <c r="N146" s="8"/>
      <c r="O146" s="8">
        <v>0</v>
      </c>
      <c r="P146" s="8"/>
      <c r="Q146" s="8">
        <v>25889519</v>
      </c>
      <c r="R146" s="5"/>
    </row>
    <row r="147" spans="1:18" x14ac:dyDescent="0.55000000000000004">
      <c r="A147" s="1" t="s">
        <v>326</v>
      </c>
      <c r="C147" s="8">
        <v>0</v>
      </c>
      <c r="D147" s="8"/>
      <c r="E147" s="8">
        <v>0</v>
      </c>
      <c r="F147" s="8"/>
      <c r="G147" s="8">
        <v>0</v>
      </c>
      <c r="H147" s="8"/>
      <c r="I147" s="17">
        <v>0</v>
      </c>
      <c r="J147" s="8"/>
      <c r="K147" s="8">
        <v>0</v>
      </c>
      <c r="L147" s="8"/>
      <c r="M147" s="8">
        <v>0</v>
      </c>
      <c r="N147" s="8"/>
      <c r="O147" s="8">
        <v>0</v>
      </c>
      <c r="P147" s="8"/>
      <c r="Q147" s="8">
        <v>146989692</v>
      </c>
      <c r="R147" s="5"/>
    </row>
    <row r="148" spans="1:18" x14ac:dyDescent="0.55000000000000004">
      <c r="A148" s="1" t="s">
        <v>327</v>
      </c>
      <c r="C148" s="8">
        <v>0</v>
      </c>
      <c r="D148" s="8"/>
      <c r="E148" s="8">
        <v>0</v>
      </c>
      <c r="F148" s="8"/>
      <c r="G148" s="8">
        <v>0</v>
      </c>
      <c r="H148" s="8"/>
      <c r="I148" s="17">
        <v>0</v>
      </c>
      <c r="J148" s="8"/>
      <c r="K148" s="8">
        <v>0</v>
      </c>
      <c r="L148" s="8"/>
      <c r="M148" s="8">
        <v>0</v>
      </c>
      <c r="N148" s="8"/>
      <c r="O148" s="8">
        <v>0</v>
      </c>
      <c r="P148" s="8"/>
      <c r="Q148" s="8">
        <v>1240262719</v>
      </c>
      <c r="R148" s="5"/>
    </row>
    <row r="149" spans="1:18" x14ac:dyDescent="0.55000000000000004">
      <c r="A149" s="1" t="s">
        <v>328</v>
      </c>
      <c r="C149" s="8">
        <v>0</v>
      </c>
      <c r="D149" s="8"/>
      <c r="E149" s="8">
        <v>0</v>
      </c>
      <c r="F149" s="8"/>
      <c r="G149" s="8">
        <v>0</v>
      </c>
      <c r="H149" s="8"/>
      <c r="I149" s="17">
        <v>0</v>
      </c>
      <c r="J149" s="8"/>
      <c r="K149" s="8">
        <v>0</v>
      </c>
      <c r="L149" s="8"/>
      <c r="M149" s="8">
        <v>0</v>
      </c>
      <c r="N149" s="8"/>
      <c r="O149" s="8">
        <v>0</v>
      </c>
      <c r="P149" s="8"/>
      <c r="Q149" s="8">
        <v>201084244</v>
      </c>
      <c r="R149" s="5"/>
    </row>
    <row r="150" spans="1:18" x14ac:dyDescent="0.55000000000000004">
      <c r="A150" s="1" t="s">
        <v>329</v>
      </c>
      <c r="C150" s="8">
        <v>0</v>
      </c>
      <c r="D150" s="8"/>
      <c r="E150" s="8">
        <v>0</v>
      </c>
      <c r="F150" s="8"/>
      <c r="G150" s="8">
        <v>0</v>
      </c>
      <c r="H150" s="8"/>
      <c r="I150" s="17">
        <v>0</v>
      </c>
      <c r="J150" s="8"/>
      <c r="K150" s="8">
        <v>0</v>
      </c>
      <c r="L150" s="8"/>
      <c r="M150" s="8">
        <v>0</v>
      </c>
      <c r="N150" s="8"/>
      <c r="O150" s="8">
        <v>0</v>
      </c>
      <c r="P150" s="8"/>
      <c r="Q150" s="8">
        <v>-28944539</v>
      </c>
      <c r="R150" s="5"/>
    </row>
    <row r="151" spans="1:18" x14ac:dyDescent="0.55000000000000004">
      <c r="A151" s="1" t="s">
        <v>330</v>
      </c>
      <c r="C151" s="8">
        <v>0</v>
      </c>
      <c r="D151" s="8"/>
      <c r="E151" s="8">
        <v>0</v>
      </c>
      <c r="F151" s="8"/>
      <c r="G151" s="8">
        <v>0</v>
      </c>
      <c r="H151" s="8"/>
      <c r="I151" s="17">
        <v>0</v>
      </c>
      <c r="J151" s="8"/>
      <c r="K151" s="8">
        <v>0</v>
      </c>
      <c r="L151" s="8"/>
      <c r="M151" s="8">
        <v>0</v>
      </c>
      <c r="N151" s="8"/>
      <c r="O151" s="8">
        <v>0</v>
      </c>
      <c r="P151" s="8"/>
      <c r="Q151" s="8">
        <v>-524807696</v>
      </c>
      <c r="R151" s="5"/>
    </row>
    <row r="152" spans="1:18" x14ac:dyDescent="0.55000000000000004">
      <c r="A152" s="1" t="s">
        <v>331</v>
      </c>
      <c r="C152" s="8">
        <v>0</v>
      </c>
      <c r="D152" s="8"/>
      <c r="E152" s="8">
        <v>0</v>
      </c>
      <c r="F152" s="8"/>
      <c r="G152" s="8">
        <v>0</v>
      </c>
      <c r="H152" s="8"/>
      <c r="I152" s="17">
        <v>0</v>
      </c>
      <c r="J152" s="8"/>
      <c r="K152" s="8">
        <v>0</v>
      </c>
      <c r="L152" s="8"/>
      <c r="M152" s="8">
        <v>0</v>
      </c>
      <c r="N152" s="8"/>
      <c r="O152" s="8">
        <v>0</v>
      </c>
      <c r="P152" s="8"/>
      <c r="Q152" s="8">
        <v>3515179877</v>
      </c>
      <c r="R152" s="5"/>
    </row>
    <row r="153" spans="1:18" x14ac:dyDescent="0.55000000000000004">
      <c r="A153" s="1" t="s">
        <v>332</v>
      </c>
      <c r="C153" s="8">
        <v>0</v>
      </c>
      <c r="D153" s="8"/>
      <c r="E153" s="8">
        <v>0</v>
      </c>
      <c r="F153" s="8"/>
      <c r="G153" s="8">
        <v>0</v>
      </c>
      <c r="H153" s="8"/>
      <c r="I153" s="17">
        <v>0</v>
      </c>
      <c r="J153" s="8"/>
      <c r="K153" s="8">
        <v>0</v>
      </c>
      <c r="L153" s="8"/>
      <c r="M153" s="8">
        <v>0</v>
      </c>
      <c r="N153" s="8"/>
      <c r="O153" s="8">
        <v>0</v>
      </c>
      <c r="P153" s="8"/>
      <c r="Q153" s="8">
        <v>2879829388</v>
      </c>
      <c r="R153" s="5"/>
    </row>
    <row r="154" spans="1:18" x14ac:dyDescent="0.55000000000000004">
      <c r="A154" s="1" t="s">
        <v>333</v>
      </c>
      <c r="C154" s="8">
        <v>0</v>
      </c>
      <c r="D154" s="8"/>
      <c r="E154" s="8">
        <v>0</v>
      </c>
      <c r="F154" s="8"/>
      <c r="G154" s="8">
        <v>0</v>
      </c>
      <c r="H154" s="8"/>
      <c r="I154" s="17">
        <v>0</v>
      </c>
      <c r="J154" s="8"/>
      <c r="K154" s="8">
        <v>0</v>
      </c>
      <c r="L154" s="8"/>
      <c r="M154" s="8">
        <v>0</v>
      </c>
      <c r="N154" s="8"/>
      <c r="O154" s="8">
        <v>0</v>
      </c>
      <c r="P154" s="8"/>
      <c r="Q154" s="8">
        <v>842009071</v>
      </c>
      <c r="R154" s="5"/>
    </row>
    <row r="155" spans="1:18" x14ac:dyDescent="0.55000000000000004">
      <c r="A155" s="1" t="s">
        <v>334</v>
      </c>
      <c r="C155" s="8">
        <v>0</v>
      </c>
      <c r="D155" s="8"/>
      <c r="E155" s="8">
        <v>0</v>
      </c>
      <c r="F155" s="8"/>
      <c r="G155" s="8">
        <v>0</v>
      </c>
      <c r="H155" s="8"/>
      <c r="I155" s="17">
        <v>0</v>
      </c>
      <c r="J155" s="8"/>
      <c r="K155" s="8">
        <v>0</v>
      </c>
      <c r="L155" s="8"/>
      <c r="M155" s="8">
        <v>0</v>
      </c>
      <c r="N155" s="8"/>
      <c r="O155" s="8">
        <v>0</v>
      </c>
      <c r="P155" s="8"/>
      <c r="Q155" s="8">
        <v>24038564</v>
      </c>
      <c r="R155" s="5"/>
    </row>
    <row r="156" spans="1:18" x14ac:dyDescent="0.55000000000000004">
      <c r="A156" s="1" t="s">
        <v>335</v>
      </c>
      <c r="C156" s="8">
        <v>0</v>
      </c>
      <c r="D156" s="8"/>
      <c r="E156" s="8">
        <v>0</v>
      </c>
      <c r="F156" s="8"/>
      <c r="G156" s="8">
        <v>0</v>
      </c>
      <c r="H156" s="8"/>
      <c r="I156" s="17">
        <v>0</v>
      </c>
      <c r="J156" s="8"/>
      <c r="K156" s="8">
        <v>0</v>
      </c>
      <c r="L156" s="8"/>
      <c r="M156" s="8">
        <v>0</v>
      </c>
      <c r="N156" s="8"/>
      <c r="O156" s="8">
        <v>0</v>
      </c>
      <c r="P156" s="8"/>
      <c r="Q156" s="8">
        <v>731320201</v>
      </c>
      <c r="R156" s="5"/>
    </row>
    <row r="157" spans="1:18" x14ac:dyDescent="0.55000000000000004">
      <c r="A157" s="1" t="s">
        <v>336</v>
      </c>
      <c r="C157" s="8">
        <v>0</v>
      </c>
      <c r="D157" s="8"/>
      <c r="E157" s="8">
        <v>0</v>
      </c>
      <c r="F157" s="8"/>
      <c r="G157" s="8">
        <v>0</v>
      </c>
      <c r="H157" s="8"/>
      <c r="I157" s="17">
        <v>0</v>
      </c>
      <c r="J157" s="8"/>
      <c r="K157" s="8">
        <v>0</v>
      </c>
      <c r="L157" s="8"/>
      <c r="M157" s="8">
        <v>0</v>
      </c>
      <c r="N157" s="8"/>
      <c r="O157" s="8">
        <v>0</v>
      </c>
      <c r="P157" s="8"/>
      <c r="Q157" s="8">
        <v>3856721500</v>
      </c>
      <c r="R157" s="5"/>
    </row>
    <row r="158" spans="1:18" x14ac:dyDescent="0.55000000000000004">
      <c r="A158" s="1" t="s">
        <v>337</v>
      </c>
      <c r="C158" s="8">
        <v>0</v>
      </c>
      <c r="D158" s="8"/>
      <c r="E158" s="8">
        <v>0</v>
      </c>
      <c r="F158" s="8"/>
      <c r="G158" s="8">
        <v>0</v>
      </c>
      <c r="H158" s="8"/>
      <c r="I158" s="17">
        <v>0</v>
      </c>
      <c r="J158" s="8"/>
      <c r="K158" s="8">
        <v>0</v>
      </c>
      <c r="L158" s="8"/>
      <c r="M158" s="8">
        <v>0</v>
      </c>
      <c r="N158" s="8"/>
      <c r="O158" s="8">
        <v>0</v>
      </c>
      <c r="P158" s="8"/>
      <c r="Q158" s="8">
        <v>1457768183</v>
      </c>
      <c r="R158" s="5"/>
    </row>
    <row r="159" spans="1:18" x14ac:dyDescent="0.55000000000000004">
      <c r="A159" s="1" t="s">
        <v>338</v>
      </c>
      <c r="C159" s="8">
        <v>0</v>
      </c>
      <c r="D159" s="8"/>
      <c r="E159" s="8">
        <v>0</v>
      </c>
      <c r="F159" s="8"/>
      <c r="G159" s="8">
        <v>0</v>
      </c>
      <c r="H159" s="8"/>
      <c r="I159" s="17">
        <v>0</v>
      </c>
      <c r="J159" s="8"/>
      <c r="K159" s="8">
        <v>0</v>
      </c>
      <c r="L159" s="8"/>
      <c r="M159" s="8">
        <v>0</v>
      </c>
      <c r="N159" s="8"/>
      <c r="O159" s="8">
        <v>0</v>
      </c>
      <c r="P159" s="8"/>
      <c r="Q159" s="8">
        <v>3145735</v>
      </c>
      <c r="R159" s="5"/>
    </row>
    <row r="160" spans="1:18" x14ac:dyDescent="0.55000000000000004">
      <c r="A160" s="1" t="s">
        <v>339</v>
      </c>
      <c r="C160" s="8">
        <v>0</v>
      </c>
      <c r="D160" s="8"/>
      <c r="E160" s="8">
        <v>0</v>
      </c>
      <c r="F160" s="8"/>
      <c r="G160" s="8">
        <v>0</v>
      </c>
      <c r="H160" s="8"/>
      <c r="I160" s="17">
        <v>0</v>
      </c>
      <c r="J160" s="8"/>
      <c r="K160" s="8">
        <v>0</v>
      </c>
      <c r="L160" s="8"/>
      <c r="M160" s="8">
        <v>0</v>
      </c>
      <c r="N160" s="8"/>
      <c r="O160" s="8">
        <v>0</v>
      </c>
      <c r="P160" s="8"/>
      <c r="Q160" s="8">
        <v>231248914</v>
      </c>
      <c r="R160" s="5"/>
    </row>
    <row r="161" spans="1:18" x14ac:dyDescent="0.55000000000000004">
      <c r="A161" s="1" t="s">
        <v>340</v>
      </c>
      <c r="C161" s="8">
        <v>0</v>
      </c>
      <c r="D161" s="8"/>
      <c r="E161" s="8">
        <v>0</v>
      </c>
      <c r="F161" s="8"/>
      <c r="G161" s="8">
        <v>0</v>
      </c>
      <c r="H161" s="8"/>
      <c r="I161" s="17">
        <v>0</v>
      </c>
      <c r="J161" s="8"/>
      <c r="K161" s="8">
        <v>0</v>
      </c>
      <c r="L161" s="8"/>
      <c r="M161" s="8">
        <v>0</v>
      </c>
      <c r="N161" s="8"/>
      <c r="O161" s="8">
        <v>0</v>
      </c>
      <c r="P161" s="8"/>
      <c r="Q161" s="8">
        <v>1017752</v>
      </c>
      <c r="R161" s="5"/>
    </row>
    <row r="162" spans="1:18" x14ac:dyDescent="0.55000000000000004">
      <c r="A162" s="1" t="s">
        <v>341</v>
      </c>
      <c r="C162" s="8">
        <v>0</v>
      </c>
      <c r="D162" s="8"/>
      <c r="E162" s="8">
        <v>0</v>
      </c>
      <c r="F162" s="8"/>
      <c r="G162" s="8">
        <v>0</v>
      </c>
      <c r="H162" s="8"/>
      <c r="I162" s="17">
        <v>0</v>
      </c>
      <c r="J162" s="8"/>
      <c r="K162" s="8">
        <v>0</v>
      </c>
      <c r="L162" s="8"/>
      <c r="M162" s="8">
        <v>0</v>
      </c>
      <c r="N162" s="8"/>
      <c r="O162" s="8">
        <v>0</v>
      </c>
      <c r="P162" s="8"/>
      <c r="Q162" s="8">
        <v>424235775</v>
      </c>
      <c r="R162" s="5"/>
    </row>
    <row r="163" spans="1:18" x14ac:dyDescent="0.55000000000000004">
      <c r="A163" s="1" t="s">
        <v>342</v>
      </c>
      <c r="C163" s="8">
        <v>0</v>
      </c>
      <c r="D163" s="8"/>
      <c r="E163" s="8">
        <v>0</v>
      </c>
      <c r="F163" s="8"/>
      <c r="G163" s="8">
        <v>0</v>
      </c>
      <c r="H163" s="8"/>
      <c r="I163" s="17">
        <v>0</v>
      </c>
      <c r="J163" s="8"/>
      <c r="K163" s="8">
        <v>0</v>
      </c>
      <c r="L163" s="8"/>
      <c r="M163" s="8">
        <v>0</v>
      </c>
      <c r="N163" s="8"/>
      <c r="O163" s="8">
        <v>0</v>
      </c>
      <c r="P163" s="8"/>
      <c r="Q163" s="8">
        <v>25405621</v>
      </c>
      <c r="R163" s="5"/>
    </row>
    <row r="164" spans="1:18" x14ac:dyDescent="0.55000000000000004">
      <c r="A164" s="1" t="s">
        <v>343</v>
      </c>
      <c r="C164" s="8">
        <v>0</v>
      </c>
      <c r="D164" s="8"/>
      <c r="E164" s="8">
        <v>0</v>
      </c>
      <c r="F164" s="8"/>
      <c r="G164" s="8">
        <v>0</v>
      </c>
      <c r="H164" s="8"/>
      <c r="I164" s="17">
        <v>0</v>
      </c>
      <c r="J164" s="8"/>
      <c r="K164" s="8">
        <v>0</v>
      </c>
      <c r="L164" s="8"/>
      <c r="M164" s="8">
        <v>0</v>
      </c>
      <c r="N164" s="8"/>
      <c r="O164" s="8">
        <v>0</v>
      </c>
      <c r="P164" s="8"/>
      <c r="Q164" s="8">
        <v>-4326685670</v>
      </c>
      <c r="R164" s="5"/>
    </row>
    <row r="165" spans="1:18" x14ac:dyDescent="0.55000000000000004">
      <c r="A165" s="1" t="s">
        <v>344</v>
      </c>
      <c r="C165" s="8">
        <v>0</v>
      </c>
      <c r="D165" s="8"/>
      <c r="E165" s="8">
        <v>0</v>
      </c>
      <c r="F165" s="8"/>
      <c r="G165" s="8">
        <v>0</v>
      </c>
      <c r="H165" s="8"/>
      <c r="I165" s="17">
        <v>0</v>
      </c>
      <c r="J165" s="8"/>
      <c r="K165" s="8">
        <v>0</v>
      </c>
      <c r="L165" s="8"/>
      <c r="M165" s="8">
        <v>0</v>
      </c>
      <c r="N165" s="8"/>
      <c r="O165" s="8">
        <v>0</v>
      </c>
      <c r="P165" s="8"/>
      <c r="Q165" s="8">
        <v>73472983</v>
      </c>
      <c r="R165" s="5"/>
    </row>
    <row r="166" spans="1:18" x14ac:dyDescent="0.55000000000000004">
      <c r="A166" s="1" t="s">
        <v>345</v>
      </c>
      <c r="C166" s="8">
        <v>0</v>
      </c>
      <c r="D166" s="8"/>
      <c r="E166" s="8">
        <v>0</v>
      </c>
      <c r="F166" s="8"/>
      <c r="G166" s="8">
        <v>0</v>
      </c>
      <c r="H166" s="8"/>
      <c r="I166" s="17">
        <v>0</v>
      </c>
      <c r="J166" s="8"/>
      <c r="K166" s="8">
        <v>0</v>
      </c>
      <c r="L166" s="8"/>
      <c r="M166" s="8">
        <v>0</v>
      </c>
      <c r="N166" s="8"/>
      <c r="O166" s="8">
        <v>0</v>
      </c>
      <c r="P166" s="8"/>
      <c r="Q166" s="8">
        <v>-654178685</v>
      </c>
      <c r="R166" s="5"/>
    </row>
    <row r="167" spans="1:18" x14ac:dyDescent="0.55000000000000004">
      <c r="A167" s="1" t="s">
        <v>346</v>
      </c>
      <c r="C167" s="8">
        <v>0</v>
      </c>
      <c r="D167" s="8"/>
      <c r="E167" s="8">
        <v>0</v>
      </c>
      <c r="F167" s="8"/>
      <c r="G167" s="8">
        <v>0</v>
      </c>
      <c r="H167" s="8"/>
      <c r="I167" s="17">
        <v>0</v>
      </c>
      <c r="J167" s="8"/>
      <c r="K167" s="8">
        <v>0</v>
      </c>
      <c r="L167" s="8"/>
      <c r="M167" s="8">
        <v>0</v>
      </c>
      <c r="N167" s="8"/>
      <c r="O167" s="8">
        <v>0</v>
      </c>
      <c r="P167" s="8"/>
      <c r="Q167" s="8">
        <v>1601512849</v>
      </c>
      <c r="R167" s="5"/>
    </row>
    <row r="168" spans="1:18" x14ac:dyDescent="0.55000000000000004">
      <c r="A168" s="1" t="s">
        <v>347</v>
      </c>
      <c r="C168" s="8">
        <v>0</v>
      </c>
      <c r="D168" s="8"/>
      <c r="E168" s="8">
        <v>0</v>
      </c>
      <c r="F168" s="8"/>
      <c r="G168" s="8">
        <v>0</v>
      </c>
      <c r="H168" s="8"/>
      <c r="I168" s="17">
        <v>0</v>
      </c>
      <c r="J168" s="8"/>
      <c r="K168" s="8">
        <v>0</v>
      </c>
      <c r="L168" s="8"/>
      <c r="M168" s="8">
        <v>0</v>
      </c>
      <c r="N168" s="8"/>
      <c r="O168" s="8">
        <v>0</v>
      </c>
      <c r="P168" s="8"/>
      <c r="Q168" s="8">
        <v>330497329</v>
      </c>
      <c r="R168" s="5"/>
    </row>
    <row r="169" spans="1:18" x14ac:dyDescent="0.55000000000000004">
      <c r="A169" s="1" t="s">
        <v>348</v>
      </c>
      <c r="C169" s="8">
        <v>0</v>
      </c>
      <c r="D169" s="8"/>
      <c r="E169" s="8">
        <v>0</v>
      </c>
      <c r="F169" s="8"/>
      <c r="G169" s="8">
        <v>0</v>
      </c>
      <c r="H169" s="8"/>
      <c r="I169" s="17">
        <v>0</v>
      </c>
      <c r="J169" s="8"/>
      <c r="K169" s="8">
        <v>0</v>
      </c>
      <c r="L169" s="8"/>
      <c r="M169" s="8">
        <v>0</v>
      </c>
      <c r="N169" s="8"/>
      <c r="O169" s="8">
        <v>0</v>
      </c>
      <c r="P169" s="8"/>
      <c r="Q169" s="8">
        <v>22070671</v>
      </c>
      <c r="R169" s="5"/>
    </row>
    <row r="170" spans="1:18" x14ac:dyDescent="0.55000000000000004">
      <c r="A170" s="1" t="s">
        <v>349</v>
      </c>
      <c r="C170" s="8">
        <v>0</v>
      </c>
      <c r="D170" s="8"/>
      <c r="E170" s="8">
        <v>0</v>
      </c>
      <c r="F170" s="8"/>
      <c r="G170" s="8">
        <v>0</v>
      </c>
      <c r="H170" s="8"/>
      <c r="I170" s="17">
        <v>0</v>
      </c>
      <c r="J170" s="8"/>
      <c r="K170" s="8">
        <v>0</v>
      </c>
      <c r="L170" s="8"/>
      <c r="M170" s="8">
        <v>0</v>
      </c>
      <c r="N170" s="8"/>
      <c r="O170" s="8">
        <v>0</v>
      </c>
      <c r="P170" s="8"/>
      <c r="Q170" s="8">
        <v>-44041758</v>
      </c>
      <c r="R170" s="5"/>
    </row>
    <row r="171" spans="1:18" x14ac:dyDescent="0.55000000000000004">
      <c r="A171" s="1" t="s">
        <v>350</v>
      </c>
      <c r="C171" s="8">
        <v>0</v>
      </c>
      <c r="D171" s="8"/>
      <c r="E171" s="8">
        <v>0</v>
      </c>
      <c r="F171" s="8"/>
      <c r="G171" s="8">
        <v>0</v>
      </c>
      <c r="H171" s="8"/>
      <c r="I171" s="17">
        <v>0</v>
      </c>
      <c r="J171" s="8"/>
      <c r="K171" s="8">
        <v>0</v>
      </c>
      <c r="L171" s="8"/>
      <c r="M171" s="8">
        <v>0</v>
      </c>
      <c r="N171" s="8"/>
      <c r="O171" s="8">
        <v>0</v>
      </c>
      <c r="P171" s="8"/>
      <c r="Q171" s="8">
        <v>824081820</v>
      </c>
      <c r="R171" s="5"/>
    </row>
    <row r="172" spans="1:18" x14ac:dyDescent="0.55000000000000004">
      <c r="A172" s="1" t="s">
        <v>351</v>
      </c>
      <c r="C172" s="8">
        <v>0</v>
      </c>
      <c r="D172" s="8"/>
      <c r="E172" s="8">
        <v>0</v>
      </c>
      <c r="F172" s="8"/>
      <c r="G172" s="8">
        <v>0</v>
      </c>
      <c r="H172" s="8"/>
      <c r="I172" s="17">
        <v>0</v>
      </c>
      <c r="J172" s="8"/>
      <c r="K172" s="8">
        <v>0</v>
      </c>
      <c r="L172" s="8"/>
      <c r="M172" s="8">
        <v>0</v>
      </c>
      <c r="N172" s="8"/>
      <c r="O172" s="8">
        <v>0</v>
      </c>
      <c r="P172" s="8"/>
      <c r="Q172" s="8">
        <v>-13062231</v>
      </c>
      <c r="R172" s="5"/>
    </row>
    <row r="173" spans="1:18" x14ac:dyDescent="0.55000000000000004">
      <c r="A173" s="1" t="s">
        <v>352</v>
      </c>
      <c r="C173" s="8">
        <v>0</v>
      </c>
      <c r="D173" s="8"/>
      <c r="E173" s="8">
        <v>0</v>
      </c>
      <c r="F173" s="8"/>
      <c r="G173" s="8">
        <v>0</v>
      </c>
      <c r="H173" s="8"/>
      <c r="I173" s="17">
        <v>0</v>
      </c>
      <c r="J173" s="8"/>
      <c r="K173" s="8">
        <v>0</v>
      </c>
      <c r="L173" s="8"/>
      <c r="M173" s="8">
        <v>0</v>
      </c>
      <c r="N173" s="8"/>
      <c r="O173" s="8">
        <v>0</v>
      </c>
      <c r="P173" s="8"/>
      <c r="Q173" s="8">
        <v>-86039</v>
      </c>
      <c r="R173" s="5"/>
    </row>
    <row r="174" spans="1:18" x14ac:dyDescent="0.55000000000000004">
      <c r="A174" s="1" t="s">
        <v>353</v>
      </c>
      <c r="C174" s="8">
        <v>0</v>
      </c>
      <c r="D174" s="8"/>
      <c r="E174" s="8">
        <v>0</v>
      </c>
      <c r="F174" s="8"/>
      <c r="G174" s="8">
        <v>0</v>
      </c>
      <c r="H174" s="8"/>
      <c r="I174" s="17">
        <v>-12795770</v>
      </c>
      <c r="J174" s="8"/>
      <c r="K174" s="8">
        <v>0</v>
      </c>
      <c r="L174" s="8"/>
      <c r="M174" s="8">
        <v>0</v>
      </c>
      <c r="N174" s="8"/>
      <c r="O174" s="8">
        <v>0</v>
      </c>
      <c r="P174" s="8"/>
      <c r="Q174" s="8">
        <v>-19280292</v>
      </c>
      <c r="R174" s="5"/>
    </row>
    <row r="175" spans="1:18" x14ac:dyDescent="0.55000000000000004">
      <c r="A175" s="1" t="s">
        <v>354</v>
      </c>
      <c r="C175" s="8">
        <v>0</v>
      </c>
      <c r="D175" s="8"/>
      <c r="E175" s="8">
        <v>0</v>
      </c>
      <c r="F175" s="8"/>
      <c r="G175" s="8">
        <v>0</v>
      </c>
      <c r="H175" s="8"/>
      <c r="I175" s="17">
        <v>1745754617</v>
      </c>
      <c r="J175" s="8"/>
      <c r="K175" s="8">
        <v>0</v>
      </c>
      <c r="L175" s="8"/>
      <c r="M175" s="8">
        <v>0</v>
      </c>
      <c r="N175" s="8"/>
      <c r="O175" s="8">
        <v>0</v>
      </c>
      <c r="P175" s="8"/>
      <c r="Q175" s="8">
        <v>1734470867</v>
      </c>
      <c r="R175" s="5"/>
    </row>
    <row r="176" spans="1:18" x14ac:dyDescent="0.55000000000000004">
      <c r="A176" s="1" t="s">
        <v>355</v>
      </c>
      <c r="C176" s="8">
        <v>0</v>
      </c>
      <c r="D176" s="8"/>
      <c r="E176" s="8">
        <v>0</v>
      </c>
      <c r="F176" s="8"/>
      <c r="G176" s="8">
        <v>0</v>
      </c>
      <c r="H176" s="8"/>
      <c r="I176" s="17">
        <v>4282579000</v>
      </c>
      <c r="J176" s="8"/>
      <c r="K176" s="8">
        <v>0</v>
      </c>
      <c r="L176" s="8"/>
      <c r="M176" s="8">
        <v>0</v>
      </c>
      <c r="N176" s="8"/>
      <c r="O176" s="8">
        <v>0</v>
      </c>
      <c r="P176" s="8"/>
      <c r="Q176" s="8">
        <v>4252983000</v>
      </c>
      <c r="R176" s="5"/>
    </row>
    <row r="177" spans="1:18" x14ac:dyDescent="0.55000000000000004">
      <c r="A177" s="1" t="s">
        <v>356</v>
      </c>
      <c r="C177" s="8">
        <v>0</v>
      </c>
      <c r="D177" s="8"/>
      <c r="E177" s="8">
        <v>0</v>
      </c>
      <c r="F177" s="8"/>
      <c r="G177" s="8">
        <v>0</v>
      </c>
      <c r="H177" s="8"/>
      <c r="I177" s="17">
        <v>0</v>
      </c>
      <c r="J177" s="8"/>
      <c r="K177" s="8">
        <v>0</v>
      </c>
      <c r="L177" s="8"/>
      <c r="M177" s="8">
        <v>0</v>
      </c>
      <c r="N177" s="8"/>
      <c r="O177" s="8">
        <v>0</v>
      </c>
      <c r="P177" s="8"/>
      <c r="Q177" s="8">
        <v>-21216005</v>
      </c>
      <c r="R177" s="5"/>
    </row>
    <row r="178" spans="1:18" x14ac:dyDescent="0.55000000000000004">
      <c r="A178" s="1" t="s">
        <v>357</v>
      </c>
      <c r="C178" s="8">
        <v>0</v>
      </c>
      <c r="D178" s="8"/>
      <c r="E178" s="8">
        <v>0</v>
      </c>
      <c r="F178" s="8"/>
      <c r="G178" s="8">
        <v>0</v>
      </c>
      <c r="H178" s="8"/>
      <c r="I178" s="17">
        <v>0</v>
      </c>
      <c r="J178" s="8"/>
      <c r="K178" s="8">
        <v>0</v>
      </c>
      <c r="L178" s="8"/>
      <c r="M178" s="8">
        <v>0</v>
      </c>
      <c r="N178" s="8"/>
      <c r="O178" s="8">
        <v>0</v>
      </c>
      <c r="P178" s="8"/>
      <c r="Q178" s="8">
        <v>8674771</v>
      </c>
      <c r="R178" s="5"/>
    </row>
    <row r="179" spans="1:18" x14ac:dyDescent="0.55000000000000004">
      <c r="A179" s="1" t="s">
        <v>358</v>
      </c>
      <c r="C179" s="8">
        <v>0</v>
      </c>
      <c r="D179" s="8"/>
      <c r="E179" s="8">
        <v>0</v>
      </c>
      <c r="F179" s="8"/>
      <c r="G179" s="8">
        <v>0</v>
      </c>
      <c r="H179" s="8"/>
      <c r="I179" s="17">
        <v>0</v>
      </c>
      <c r="J179" s="8"/>
      <c r="K179" s="8">
        <v>0</v>
      </c>
      <c r="L179" s="8"/>
      <c r="M179" s="8">
        <v>0</v>
      </c>
      <c r="N179" s="8"/>
      <c r="O179" s="8">
        <v>0</v>
      </c>
      <c r="P179" s="8"/>
      <c r="Q179" s="8">
        <v>155931188</v>
      </c>
      <c r="R179" s="5"/>
    </row>
    <row r="180" spans="1:18" x14ac:dyDescent="0.55000000000000004">
      <c r="A180" s="1" t="s">
        <v>359</v>
      </c>
      <c r="C180" s="8">
        <v>0</v>
      </c>
      <c r="D180" s="8"/>
      <c r="E180" s="8">
        <v>0</v>
      </c>
      <c r="F180" s="8"/>
      <c r="G180" s="8">
        <v>0</v>
      </c>
      <c r="H180" s="8"/>
      <c r="I180" s="17">
        <v>828215398</v>
      </c>
      <c r="J180" s="8"/>
      <c r="K180" s="8">
        <v>0</v>
      </c>
      <c r="L180" s="8"/>
      <c r="M180" s="8">
        <v>0</v>
      </c>
      <c r="N180" s="8"/>
      <c r="O180" s="8">
        <v>0</v>
      </c>
      <c r="P180" s="8"/>
      <c r="Q180" s="8">
        <v>828215398</v>
      </c>
      <c r="R180" s="5"/>
    </row>
    <row r="181" spans="1:18" ht="24.75" thickBot="1" x14ac:dyDescent="0.6">
      <c r="A181" s="1" t="s">
        <v>360</v>
      </c>
      <c r="C181" s="8">
        <v>0</v>
      </c>
      <c r="D181" s="8"/>
      <c r="E181" s="8">
        <v>0</v>
      </c>
      <c r="F181" s="8"/>
      <c r="G181" s="8">
        <v>0</v>
      </c>
      <c r="H181" s="8"/>
      <c r="I181" s="17">
        <v>-76900512</v>
      </c>
      <c r="J181" s="8"/>
      <c r="K181" s="8">
        <v>0</v>
      </c>
      <c r="L181" s="8"/>
      <c r="M181" s="8">
        <v>0</v>
      </c>
      <c r="N181" s="8"/>
      <c r="O181" s="8">
        <v>0</v>
      </c>
      <c r="P181" s="8"/>
      <c r="Q181" s="8">
        <v>-76900512</v>
      </c>
      <c r="R181" s="5"/>
    </row>
    <row r="182" spans="1:18" ht="24.75" thickBot="1" x14ac:dyDescent="0.6">
      <c r="A182" s="1" t="s">
        <v>100</v>
      </c>
      <c r="C182" s="1" t="s">
        <v>100</v>
      </c>
      <c r="E182" s="6">
        <f>SUM(E8:E181)</f>
        <v>615314981719</v>
      </c>
      <c r="F182" s="5"/>
      <c r="G182" s="6">
        <f>SUM(G8:G181)</f>
        <v>609912323157</v>
      </c>
      <c r="H182" s="5"/>
      <c r="I182" s="6">
        <f>SUM(I8:I181)</f>
        <v>27232826841</v>
      </c>
      <c r="J182" s="5"/>
      <c r="K182" s="5" t="s">
        <v>100</v>
      </c>
      <c r="L182" s="5"/>
      <c r="M182" s="6">
        <f>SUM(M8:M181)</f>
        <v>9487392602148</v>
      </c>
      <c r="N182" s="5"/>
      <c r="O182" s="6">
        <f>SUM(O8:O181)</f>
        <v>9230256806391</v>
      </c>
      <c r="P182" s="5"/>
      <c r="Q182" s="6">
        <f>SUM(Q8:Q181)</f>
        <v>345553395980</v>
      </c>
    </row>
    <row r="183" spans="1:18" ht="24.75" thickTop="1" x14ac:dyDescent="0.55000000000000004"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1:18" x14ac:dyDescent="0.55000000000000004">
      <c r="G184" s="3"/>
      <c r="I184" s="3"/>
    </row>
    <row r="185" spans="1:18" x14ac:dyDescent="0.55000000000000004">
      <c r="G185" s="3"/>
      <c r="I185" s="20"/>
    </row>
    <row r="186" spans="1:18" x14ac:dyDescent="0.55000000000000004">
      <c r="G186" s="3"/>
      <c r="Q186" s="15"/>
    </row>
    <row r="187" spans="1:18" x14ac:dyDescent="0.55000000000000004">
      <c r="G187" s="3"/>
      <c r="I187" s="15"/>
      <c r="Q187" s="15"/>
    </row>
    <row r="188" spans="1:18" x14ac:dyDescent="0.55000000000000004">
      <c r="G188" s="3"/>
      <c r="Q188" s="15"/>
    </row>
    <row r="189" spans="1:18" x14ac:dyDescent="0.55000000000000004">
      <c r="Q189" s="15"/>
    </row>
    <row r="190" spans="1:18" x14ac:dyDescent="0.55000000000000004">
      <c r="Q190" s="1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Gadari, Yasin</cp:lastModifiedBy>
  <dcterms:modified xsi:type="dcterms:W3CDTF">2024-01-30T17:23:26Z</dcterms:modified>
</cp:coreProperties>
</file>