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2\بهمن\"/>
    </mc:Choice>
  </mc:AlternateContent>
  <xr:revisionPtr revIDLastSave="0" documentId="13_ncr:1_{D87B12D0-B5D9-47F9-A3EC-514C4A9F5F50}" xr6:coauthVersionLast="47" xr6:coauthVersionMax="47" xr10:uidLastSave="{00000000-0000-0000-0000-000000000000}"/>
  <bookViews>
    <workbookView xWindow="-120" yWindow="-120" windowWidth="29040" windowHeight="15840" tabRatio="895" xr2:uid="{00000000-000D-0000-FFFF-FFFF00000000}"/>
  </bookViews>
  <sheets>
    <sheet name="سهام" sheetId="1" r:id="rId1"/>
    <sheet name="سپرده" sheetId="6" r:id="rId2"/>
    <sheet name="جمع درآمدها" sheetId="15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4"/>
  <c r="E9" i="14"/>
  <c r="E12" i="13"/>
  <c r="K12" i="13"/>
  <c r="I12" i="13"/>
  <c r="K10" i="13" s="1"/>
  <c r="K11" i="13"/>
  <c r="K8" i="13"/>
  <c r="G9" i="13"/>
  <c r="G10" i="13"/>
  <c r="G11" i="13"/>
  <c r="G8" i="13"/>
  <c r="G12" i="13" s="1"/>
  <c r="Q190" i="10"/>
  <c r="Q239" i="11"/>
  <c r="S22" i="11"/>
  <c r="O239" i="11"/>
  <c r="M239" i="11"/>
  <c r="G239" i="11"/>
  <c r="E239" i="11"/>
  <c r="C239" i="11"/>
  <c r="I98" i="9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U48" i="11" s="1"/>
  <c r="S49" i="11"/>
  <c r="S50" i="11"/>
  <c r="S51" i="11"/>
  <c r="S52" i="11"/>
  <c r="S53" i="11"/>
  <c r="S54" i="11"/>
  <c r="S55" i="11"/>
  <c r="S56" i="11"/>
  <c r="U56" i="11" s="1"/>
  <c r="S57" i="11"/>
  <c r="S58" i="11"/>
  <c r="S59" i="11"/>
  <c r="S60" i="11"/>
  <c r="S61" i="11"/>
  <c r="S62" i="11"/>
  <c r="S63" i="11"/>
  <c r="S64" i="11"/>
  <c r="U64" i="11" s="1"/>
  <c r="S65" i="11"/>
  <c r="S66" i="11"/>
  <c r="S67" i="11"/>
  <c r="S68" i="11"/>
  <c r="S69" i="11"/>
  <c r="S70" i="11"/>
  <c r="S71" i="11"/>
  <c r="S72" i="11"/>
  <c r="U72" i="11" s="1"/>
  <c r="S73" i="11"/>
  <c r="S74" i="11"/>
  <c r="S75" i="11"/>
  <c r="S76" i="11"/>
  <c r="S77" i="11"/>
  <c r="S78" i="11"/>
  <c r="S79" i="11"/>
  <c r="S80" i="11"/>
  <c r="U80" i="11" s="1"/>
  <c r="S81" i="11"/>
  <c r="S82" i="11"/>
  <c r="S83" i="11"/>
  <c r="S84" i="11"/>
  <c r="S85" i="11"/>
  <c r="S86" i="11"/>
  <c r="S87" i="11"/>
  <c r="S88" i="11"/>
  <c r="U88" i="11" s="1"/>
  <c r="S89" i="11"/>
  <c r="S90" i="11"/>
  <c r="S91" i="11"/>
  <c r="S92" i="11"/>
  <c r="S93" i="11"/>
  <c r="S94" i="11"/>
  <c r="S95" i="11"/>
  <c r="S96" i="11"/>
  <c r="U96" i="11" s="1"/>
  <c r="S97" i="11"/>
  <c r="S98" i="11"/>
  <c r="S99" i="11"/>
  <c r="S100" i="11"/>
  <c r="S101" i="11"/>
  <c r="S102" i="11"/>
  <c r="S8" i="11"/>
  <c r="S239" i="11" s="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8" i="11"/>
  <c r="I19" i="10"/>
  <c r="G190" i="10"/>
  <c r="E190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O190" i="10"/>
  <c r="M190" i="10"/>
  <c r="Q98" i="9"/>
  <c r="O98" i="9"/>
  <c r="M98" i="9"/>
  <c r="G98" i="9"/>
  <c r="E98" i="9"/>
  <c r="I15" i="10"/>
  <c r="I16" i="10"/>
  <c r="I17" i="10"/>
  <c r="I18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S13" i="6"/>
  <c r="Y90" i="1"/>
  <c r="U90" i="1"/>
  <c r="W90" i="1"/>
  <c r="G90" i="1"/>
  <c r="Q29" i="12"/>
  <c r="O29" i="12"/>
  <c r="M29" i="12"/>
  <c r="K29" i="12"/>
  <c r="I29" i="12"/>
  <c r="G29" i="12"/>
  <c r="E29" i="12"/>
  <c r="C29" i="12"/>
  <c r="Q20" i="8"/>
  <c r="O20" i="8"/>
  <c r="M20" i="8"/>
  <c r="K20" i="8"/>
  <c r="I20" i="8"/>
  <c r="S13" i="7"/>
  <c r="Q13" i="7"/>
  <c r="O13" i="7"/>
  <c r="M13" i="7"/>
  <c r="K13" i="7"/>
  <c r="I13" i="7"/>
  <c r="Q13" i="6"/>
  <c r="O13" i="6"/>
  <c r="M13" i="6"/>
  <c r="K13" i="6"/>
  <c r="O90" i="1"/>
  <c r="K90" i="1"/>
  <c r="E90" i="1"/>
  <c r="K9" i="13" l="1"/>
  <c r="U24" i="11"/>
  <c r="U87" i="11"/>
  <c r="U39" i="11"/>
  <c r="U228" i="11"/>
  <c r="U180" i="11"/>
  <c r="U116" i="11"/>
  <c r="U102" i="11"/>
  <c r="U94" i="11"/>
  <c r="U86" i="11"/>
  <c r="U78" i="11"/>
  <c r="U70" i="11"/>
  <c r="U62" i="11"/>
  <c r="U54" i="11"/>
  <c r="U46" i="11"/>
  <c r="U38" i="11"/>
  <c r="U30" i="11"/>
  <c r="U21" i="11"/>
  <c r="U13" i="11"/>
  <c r="U235" i="11"/>
  <c r="U227" i="11"/>
  <c r="U219" i="11"/>
  <c r="U211" i="11"/>
  <c r="U203" i="11"/>
  <c r="U195" i="11"/>
  <c r="U187" i="11"/>
  <c r="U179" i="11"/>
  <c r="U171" i="11"/>
  <c r="U163" i="11"/>
  <c r="U155" i="11"/>
  <c r="U147" i="11"/>
  <c r="U139" i="11"/>
  <c r="U131" i="11"/>
  <c r="U123" i="11"/>
  <c r="U115" i="11"/>
  <c r="U107" i="11"/>
  <c r="U32" i="11"/>
  <c r="U71" i="11"/>
  <c r="U23" i="11"/>
  <c r="U204" i="11"/>
  <c r="U164" i="11"/>
  <c r="U124" i="11"/>
  <c r="U101" i="11"/>
  <c r="U93" i="11"/>
  <c r="U85" i="11"/>
  <c r="U77" i="11"/>
  <c r="U69" i="11"/>
  <c r="U61" i="11"/>
  <c r="U53" i="11"/>
  <c r="U45" i="11"/>
  <c r="U37" i="11"/>
  <c r="U29" i="11"/>
  <c r="U20" i="11"/>
  <c r="U12" i="11"/>
  <c r="U234" i="11"/>
  <c r="U226" i="11"/>
  <c r="U218" i="11"/>
  <c r="U210" i="11"/>
  <c r="U202" i="11"/>
  <c r="U194" i="11"/>
  <c r="U186" i="11"/>
  <c r="U178" i="11"/>
  <c r="U170" i="11"/>
  <c r="U162" i="11"/>
  <c r="U154" i="11"/>
  <c r="U146" i="11"/>
  <c r="U138" i="11"/>
  <c r="U130" i="11"/>
  <c r="U122" i="11"/>
  <c r="U114" i="11"/>
  <c r="U106" i="11"/>
  <c r="U79" i="11"/>
  <c r="U31" i="11"/>
  <c r="U212" i="11"/>
  <c r="U172" i="11"/>
  <c r="U148" i="11"/>
  <c r="U100" i="11"/>
  <c r="U92" i="11"/>
  <c r="U84" i="11"/>
  <c r="U76" i="11"/>
  <c r="U68" i="11"/>
  <c r="U60" i="11"/>
  <c r="U52" i="11"/>
  <c r="U44" i="11"/>
  <c r="U36" i="11"/>
  <c r="U28" i="11"/>
  <c r="U19" i="11"/>
  <c r="U11" i="11"/>
  <c r="U233" i="11"/>
  <c r="U225" i="11"/>
  <c r="U217" i="11"/>
  <c r="U209" i="11"/>
  <c r="U201" i="11"/>
  <c r="U193" i="11"/>
  <c r="U185" i="11"/>
  <c r="U177" i="11"/>
  <c r="U169" i="11"/>
  <c r="U161" i="11"/>
  <c r="U153" i="11"/>
  <c r="U145" i="11"/>
  <c r="U137" i="11"/>
  <c r="U129" i="11"/>
  <c r="U121" i="11"/>
  <c r="U113" i="11"/>
  <c r="U105" i="11"/>
  <c r="U40" i="11"/>
  <c r="U63" i="11"/>
  <c r="U14" i="11"/>
  <c r="U196" i="11"/>
  <c r="U132" i="11"/>
  <c r="U99" i="11"/>
  <c r="U91" i="11"/>
  <c r="U83" i="11"/>
  <c r="U75" i="11"/>
  <c r="U67" i="11"/>
  <c r="U59" i="11"/>
  <c r="U51" i="11"/>
  <c r="U43" i="11"/>
  <c r="U35" i="11"/>
  <c r="U27" i="11"/>
  <c r="U18" i="11"/>
  <c r="U10" i="11"/>
  <c r="U232" i="11"/>
  <c r="U224" i="11"/>
  <c r="U216" i="11"/>
  <c r="U208" i="11"/>
  <c r="U200" i="11"/>
  <c r="U192" i="11"/>
  <c r="U184" i="11"/>
  <c r="U176" i="11"/>
  <c r="U168" i="11"/>
  <c r="U160" i="11"/>
  <c r="U152" i="11"/>
  <c r="U144" i="11"/>
  <c r="U136" i="11"/>
  <c r="U128" i="11"/>
  <c r="U120" i="11"/>
  <c r="U112" i="11"/>
  <c r="U104" i="11"/>
  <c r="U95" i="11"/>
  <c r="U47" i="11"/>
  <c r="U220" i="11"/>
  <c r="U140" i="11"/>
  <c r="U98" i="11"/>
  <c r="U90" i="11"/>
  <c r="U82" i="11"/>
  <c r="U74" i="11"/>
  <c r="U66" i="11"/>
  <c r="U58" i="11"/>
  <c r="U50" i="11"/>
  <c r="U42" i="11"/>
  <c r="U34" i="11"/>
  <c r="U26" i="11"/>
  <c r="U17" i="11"/>
  <c r="U9" i="11"/>
  <c r="U231" i="11"/>
  <c r="U223" i="11"/>
  <c r="U215" i="11"/>
  <c r="U207" i="11"/>
  <c r="U199" i="11"/>
  <c r="U191" i="11"/>
  <c r="U183" i="11"/>
  <c r="U175" i="11"/>
  <c r="U167" i="11"/>
  <c r="U159" i="11"/>
  <c r="U151" i="11"/>
  <c r="U143" i="11"/>
  <c r="U135" i="11"/>
  <c r="U127" i="11"/>
  <c r="U119" i="11"/>
  <c r="U111" i="11"/>
  <c r="U103" i="11"/>
  <c r="U117" i="11"/>
  <c r="U157" i="11"/>
  <c r="U205" i="11"/>
  <c r="U229" i="11"/>
  <c r="U133" i="11"/>
  <c r="U213" i="11"/>
  <c r="U141" i="11"/>
  <c r="U181" i="11"/>
  <c r="U237" i="11"/>
  <c r="U125" i="11"/>
  <c r="U149" i="11"/>
  <c r="U173" i="11"/>
  <c r="U197" i="11"/>
  <c r="U221" i="11"/>
  <c r="U22" i="11"/>
  <c r="U109" i="11"/>
  <c r="U165" i="11"/>
  <c r="U189" i="11"/>
  <c r="U15" i="11"/>
  <c r="U55" i="11"/>
  <c r="U236" i="11"/>
  <c r="U188" i="11"/>
  <c r="U156" i="11"/>
  <c r="U108" i="11"/>
  <c r="U97" i="11"/>
  <c r="U89" i="11"/>
  <c r="U81" i="11"/>
  <c r="U73" i="11"/>
  <c r="U65" i="11"/>
  <c r="U57" i="11"/>
  <c r="U49" i="11"/>
  <c r="U41" i="11"/>
  <c r="U33" i="11"/>
  <c r="U25" i="11"/>
  <c r="U16" i="11"/>
  <c r="U238" i="11"/>
  <c r="U230" i="11"/>
  <c r="U222" i="11"/>
  <c r="U214" i="11"/>
  <c r="U206" i="11"/>
  <c r="U198" i="11"/>
  <c r="U190" i="11"/>
  <c r="U182" i="11"/>
  <c r="U174" i="11"/>
  <c r="U166" i="11"/>
  <c r="U158" i="11"/>
  <c r="U150" i="11"/>
  <c r="U142" i="11"/>
  <c r="U134" i="11"/>
  <c r="U126" i="11"/>
  <c r="U118" i="11"/>
  <c r="U110" i="11"/>
  <c r="U8" i="11"/>
  <c r="I239" i="11"/>
  <c r="K55" i="11" s="1"/>
  <c r="I190" i="10"/>
  <c r="S20" i="8"/>
  <c r="U239" i="11" l="1"/>
  <c r="K94" i="11"/>
  <c r="K179" i="11"/>
  <c r="K163" i="11"/>
  <c r="K60" i="11"/>
  <c r="K125" i="11"/>
  <c r="K203" i="11"/>
  <c r="K227" i="11"/>
  <c r="K76" i="11"/>
  <c r="K124" i="11"/>
  <c r="K195" i="11"/>
  <c r="K160" i="11"/>
  <c r="K128" i="11"/>
  <c r="K140" i="11"/>
  <c r="K197" i="11"/>
  <c r="K211" i="11"/>
  <c r="K120" i="11"/>
  <c r="K149" i="11"/>
  <c r="K18" i="11"/>
  <c r="K192" i="11"/>
  <c r="K102" i="11"/>
  <c r="K130" i="11"/>
  <c r="K148" i="11"/>
  <c r="K42" i="11"/>
  <c r="K138" i="11"/>
  <c r="K34" i="11"/>
  <c r="K202" i="11"/>
  <c r="K141" i="11"/>
  <c r="K200" i="11"/>
  <c r="K109" i="11"/>
  <c r="K172" i="11"/>
  <c r="K235" i="11"/>
  <c r="K63" i="11"/>
  <c r="K45" i="11"/>
  <c r="K50" i="11"/>
  <c r="K87" i="11"/>
  <c r="K210" i="11"/>
  <c r="K165" i="11"/>
  <c r="K136" i="11"/>
  <c r="K66" i="11"/>
  <c r="K133" i="11"/>
  <c r="K53" i="11"/>
  <c r="K146" i="11"/>
  <c r="K84" i="11"/>
  <c r="K188" i="11"/>
  <c r="K156" i="11"/>
  <c r="K144" i="11"/>
  <c r="K13" i="11"/>
  <c r="K157" i="11"/>
  <c r="K101" i="11"/>
  <c r="K154" i="11"/>
  <c r="K100" i="11"/>
  <c r="K212" i="11"/>
  <c r="K205" i="11"/>
  <c r="K74" i="11"/>
  <c r="K204" i="11"/>
  <c r="K39" i="11"/>
  <c r="K152" i="11"/>
  <c r="K224" i="11"/>
  <c r="K98" i="11"/>
  <c r="K29" i="11"/>
  <c r="K220" i="11"/>
  <c r="K173" i="11"/>
  <c r="K36" i="11"/>
  <c r="K164" i="11"/>
  <c r="K79" i="11"/>
  <c r="K162" i="11"/>
  <c r="K234" i="11"/>
  <c r="K107" i="11"/>
  <c r="K69" i="11"/>
  <c r="K22" i="11"/>
  <c r="K229" i="11"/>
  <c r="K189" i="11"/>
  <c r="K180" i="11"/>
  <c r="K21" i="11"/>
  <c r="K58" i="11"/>
  <c r="K82" i="11"/>
  <c r="K226" i="11"/>
  <c r="K90" i="11"/>
  <c r="K71" i="11"/>
  <c r="K123" i="11"/>
  <c r="K61" i="11"/>
  <c r="K213" i="11"/>
  <c r="K52" i="11"/>
  <c r="K228" i="11"/>
  <c r="K106" i="11"/>
  <c r="K178" i="11"/>
  <c r="K20" i="11"/>
  <c r="K131" i="11"/>
  <c r="K85" i="11"/>
  <c r="K54" i="11"/>
  <c r="K23" i="11"/>
  <c r="K77" i="11"/>
  <c r="K208" i="11"/>
  <c r="K219" i="11"/>
  <c r="K170" i="11"/>
  <c r="K15" i="11"/>
  <c r="K218" i="11"/>
  <c r="K181" i="11"/>
  <c r="K237" i="11"/>
  <c r="K216" i="11"/>
  <c r="K196" i="11"/>
  <c r="K12" i="11"/>
  <c r="K47" i="11"/>
  <c r="K37" i="11"/>
  <c r="K236" i="11"/>
  <c r="K168" i="11"/>
  <c r="K232" i="11"/>
  <c r="K14" i="11"/>
  <c r="K115" i="11"/>
  <c r="K30" i="11"/>
  <c r="K104" i="11"/>
  <c r="K176" i="11"/>
  <c r="K10" i="11"/>
  <c r="K139" i="11"/>
  <c r="K93" i="11"/>
  <c r="K46" i="11"/>
  <c r="K221" i="11"/>
  <c r="K68" i="11"/>
  <c r="K38" i="11"/>
  <c r="K114" i="11"/>
  <c r="K186" i="11"/>
  <c r="K28" i="11"/>
  <c r="K147" i="11"/>
  <c r="K116" i="11"/>
  <c r="K78" i="11"/>
  <c r="K126" i="11"/>
  <c r="K190" i="11"/>
  <c r="K230" i="11"/>
  <c r="K32" i="11"/>
  <c r="K56" i="11"/>
  <c r="K88" i="11"/>
  <c r="K135" i="11"/>
  <c r="K191" i="11"/>
  <c r="K231" i="11"/>
  <c r="K33" i="11"/>
  <c r="K65" i="11"/>
  <c r="K97" i="11"/>
  <c r="K150" i="11"/>
  <c r="K182" i="11"/>
  <c r="K214" i="11"/>
  <c r="K16" i="11"/>
  <c r="K64" i="11"/>
  <c r="K96" i="11"/>
  <c r="K103" i="11"/>
  <c r="K127" i="11"/>
  <c r="K143" i="11"/>
  <c r="K151" i="11"/>
  <c r="K175" i="11"/>
  <c r="K199" i="11"/>
  <c r="K223" i="11"/>
  <c r="K25" i="11"/>
  <c r="K49" i="11"/>
  <c r="K81" i="11"/>
  <c r="K110" i="11"/>
  <c r="K134" i="11"/>
  <c r="K158" i="11"/>
  <c r="K174" i="11"/>
  <c r="K206" i="11"/>
  <c r="K238" i="11"/>
  <c r="K40" i="11"/>
  <c r="K80" i="11"/>
  <c r="K119" i="11"/>
  <c r="K159" i="11"/>
  <c r="K183" i="11"/>
  <c r="K215" i="11"/>
  <c r="K9" i="11"/>
  <c r="K41" i="11"/>
  <c r="K73" i="11"/>
  <c r="K8" i="11"/>
  <c r="K118" i="11"/>
  <c r="K142" i="11"/>
  <c r="K166" i="11"/>
  <c r="K198" i="11"/>
  <c r="K222" i="11"/>
  <c r="K24" i="11"/>
  <c r="K48" i="11"/>
  <c r="K72" i="11"/>
  <c r="K111" i="11"/>
  <c r="K167" i="11"/>
  <c r="K207" i="11"/>
  <c r="K17" i="11"/>
  <c r="K57" i="11"/>
  <c r="K89" i="11"/>
  <c r="K105" i="11"/>
  <c r="K113" i="11"/>
  <c r="K121" i="11"/>
  <c r="K129" i="11"/>
  <c r="K137" i="11"/>
  <c r="K145" i="11"/>
  <c r="K153" i="11"/>
  <c r="K161" i="11"/>
  <c r="K169" i="11"/>
  <c r="K177" i="11"/>
  <c r="K185" i="11"/>
  <c r="K193" i="11"/>
  <c r="K201" i="11"/>
  <c r="K209" i="11"/>
  <c r="K217" i="11"/>
  <c r="K225" i="11"/>
  <c r="K233" i="11"/>
  <c r="K11" i="11"/>
  <c r="K19" i="11"/>
  <c r="K27" i="11"/>
  <c r="K35" i="11"/>
  <c r="K43" i="11"/>
  <c r="K51" i="11"/>
  <c r="K59" i="11"/>
  <c r="K67" i="11"/>
  <c r="K75" i="11"/>
  <c r="K83" i="11"/>
  <c r="K91" i="11"/>
  <c r="K99" i="11"/>
  <c r="K187" i="11"/>
  <c r="K62" i="11"/>
  <c r="K112" i="11"/>
  <c r="K184" i="11"/>
  <c r="K26" i="11"/>
  <c r="K155" i="11"/>
  <c r="K108" i="11"/>
  <c r="K70" i="11"/>
  <c r="K31" i="11"/>
  <c r="K92" i="11"/>
  <c r="K86" i="11"/>
  <c r="K122" i="11"/>
  <c r="K194" i="11"/>
  <c r="K44" i="11"/>
  <c r="K171" i="11"/>
  <c r="K132" i="11"/>
  <c r="K117" i="11"/>
  <c r="K95" i="11"/>
  <c r="K239" i="11" l="1"/>
</calcChain>
</file>

<file path=xl/sharedStrings.xml><?xml version="1.0" encoding="utf-8"?>
<sst xmlns="http://schemas.openxmlformats.org/spreadsheetml/2006/main" count="1492" uniqueCount="343">
  <si>
    <t>صندوق سرمایه‌گذاری سهامی اهرمی توان مفید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</si>
  <si>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</si>
  <si>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</si>
  <si>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</si>
  <si>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</si>
  <si>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</si>
  <si>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</si>
  <si>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</si>
  <si>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</si>
  <si>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</si>
  <si>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</si>
  <si>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</si>
  <si>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</si>
  <si>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</si>
  <si>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</si>
  <si>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</si>
  <si>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</si>
  <si>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بانک خاورمیانه</t>
  </si>
  <si>
    <t>بانک ملت</t>
  </si>
  <si>
    <t>بین المللی توسعه ص. معادن غدیر</t>
  </si>
  <si>
    <t>بین المللی ساروج بوشهر</t>
  </si>
  <si>
    <t>پالایش نفت اصفهان</t>
  </si>
  <si>
    <t>پالایش نفت تهران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</si>
  <si>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</si>
  <si>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</si>
  <si>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</si>
  <si>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</si>
  <si>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</si>
  <si>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</si>
  <si>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پرتو بار فرابر خلیج فارس</t>
  </si>
  <si>
    <t>تایدواترخاورمیانه</t>
  </si>
  <si>
    <t>توسعه حمل و نقل ریلی پارسیان</t>
  </si>
  <si>
    <t>توسعه خدمات دریایی وبندری سینا</t>
  </si>
  <si>
    <t>تولید ژلاتین کپسول ایران</t>
  </si>
  <si>
    <t>ح. مبین انرژی خلیج فارس</t>
  </si>
  <si>
    <t>ح.سرمایه گذاری سیمان تامین</t>
  </si>
  <si>
    <t>حمل و نقل گهرترابر سیرجان</t>
  </si>
  <si>
    <t>داروپخش‌ (هلدینگ‌</t>
  </si>
  <si>
    <t>داروسازی دانا</t>
  </si>
  <si>
    <t>داروسازی شهید قاضی</t>
  </si>
  <si>
    <t>داروسازی‌ اکسیر</t>
  </si>
  <si>
    <t>داروسازی‌ جابرابن‌حیان‌</t>
  </si>
  <si>
    <t>دوده‌ صنعتی‌ پارس‌</t>
  </si>
  <si>
    <t>زغال سنگ پروده طبس</t>
  </si>
  <si>
    <t>س. نفت و گاز و پتروشیمی تأمین</t>
  </si>
  <si>
    <t>سایپا</t>
  </si>
  <si>
    <t>سپید ماکیان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</si>
  <si>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</si>
  <si>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</si>
  <si>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</si>
  <si>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</si>
  <si>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</si>
  <si>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</si>
  <si>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</si>
  <si>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</si>
  <si>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</si>
  <si>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</si>
  <si>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</si>
  <si>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</si>
  <si>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</si>
  <si>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</si>
  <si>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</si>
  <si>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 فارس و خوزستان</t>
  </si>
  <si>
    <t>سیمان‌ دورود</t>
  </si>
  <si>
    <t>سیمان‌ شمال‌</t>
  </si>
  <si>
    <t>سیمان‌ صوفیان‌</t>
  </si>
  <si>
    <t>سیمان‌ کرمان‌</t>
  </si>
  <si>
    <t>سیمان‌هرمزگان‌</t>
  </si>
  <si>
    <t>شرکت آهن و فولاد ارفع</t>
  </si>
  <si>
    <t>شمش طلا</t>
  </si>
  <si>
    <t>صبا فولاد خلیج فارس</t>
  </si>
  <si>
    <t>صنایع فروآلیاژ ایران</t>
  </si>
  <si>
    <t>فجر انرژی خلیج فارس</t>
  </si>
  <si>
    <t>فروسیلیس‌ ایران‌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</si>
  <si>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</si>
  <si>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</si>
  <si>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</si>
  <si>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</si>
  <si>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</si>
  <si>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دارویی سبحان</t>
  </si>
  <si>
    <t>گروه‌بهمن‌</t>
  </si>
  <si>
    <t>گروه‌صنعتی‌سپاهان‌</t>
  </si>
  <si>
    <t>گسترش سوخت سبززاگرس(سهامی عام)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</si>
  <si>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</si>
  <si>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</si>
  <si>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</si>
  <si>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</si>
  <si>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</si>
  <si>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</si>
  <si>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</si>
  <si>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</si>
  <si>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</si>
  <si>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</si>
  <si>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کشاورزی و دامپروری بینالود</t>
  </si>
  <si>
    <t>توسعه معدنی و صنعتی صبانور</t>
  </si>
  <si>
    <t>سیمان اردستان</t>
  </si>
  <si>
    <t/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</si>
  <si>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</si>
  <si>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</si>
  <si>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</si>
  <si>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</si>
  <si>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</si>
  <si>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</si>
  <si>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</si>
  <si>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</si>
  <si>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</si>
  <si>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</si>
  <si>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</si>
  <si>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</si>
  <si>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</si>
  <si>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</si>
  <si>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</si>
  <si>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</si>
  <si>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</si>
  <si>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</si>
  <si>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بانک ملت مستفل مرکزی</t>
  </si>
  <si>
    <t>9986283144</t>
  </si>
  <si>
    <t>1402/09/12</t>
  </si>
  <si>
    <t>بانک تجارت کار</t>
  </si>
  <si>
    <t>6153757338</t>
  </si>
  <si>
    <t>سپرده بلند مدت</t>
  </si>
  <si>
    <t>1402/09/27</t>
  </si>
  <si>
    <t>11146740</t>
  </si>
  <si>
    <t>1402/09/30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</si>
  <si>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</si>
  <si>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</si>
  <si>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</si>
  <si>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</si>
  <si>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</si>
  <si>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</si>
  <si>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</si>
  <si>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</si>
  <si>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</si>
  <si>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</si>
  <si>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>1403/11/10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</si>
  <si>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</si>
  <si>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</si>
  <si>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</si>
  <si>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</si>
  <si>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</si>
  <si>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</si>
  <si>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1402/05/01</t>
  </si>
  <si>
    <t>1402/11/11</t>
  </si>
  <si>
    <t>1402/10/06</t>
  </si>
  <si>
    <t>1402/10/28</t>
  </si>
  <si>
    <t>1402/06/06</t>
  </si>
  <si>
    <t>1402/06/19</t>
  </si>
  <si>
    <t>1402/07/17</t>
  </si>
  <si>
    <t>1402/10/27</t>
  </si>
  <si>
    <t>1402/07/30</t>
  </si>
  <si>
    <t>1402/05/16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</si>
  <si>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</si>
  <si>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</si>
  <si>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</si>
  <si>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</si>
  <si>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معادن کرومیت کاوندگان</t>
  </si>
  <si>
    <t>زعفران0210نگین زرین(پ)</t>
  </si>
  <si>
    <t>ح . داروپخش‌ (هلدینگ‌</t>
  </si>
  <si>
    <t>ح . سرمایه گذاری صدرتامین</t>
  </si>
  <si>
    <t>ح . سرمایه‌گذاری‌ سپه‌</t>
  </si>
  <si>
    <t>زعفران0210نگین طلای سرخ(پ)</t>
  </si>
  <si>
    <t>پالایش نفت بندرعباس</t>
  </si>
  <si>
    <t>ح. گسترش سوخت سبززاگرس(س. عام)</t>
  </si>
  <si>
    <t>بانک صادرات ایران</t>
  </si>
  <si>
    <t>ایران‌ خودرو</t>
  </si>
  <si>
    <t>بانک تجارت</t>
  </si>
  <si>
    <t>ح . صبا فولاد خلیج فارس</t>
  </si>
  <si>
    <t>زعفران0210نگین سحرخیز(پ)</t>
  </si>
  <si>
    <t>اسنادخزانه-م10بودجه99-020807</t>
  </si>
  <si>
    <t>اسنادخزانه-م11بودجه99-020906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</si>
  <si>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</si>
  <si>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</si>
  <si>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</si>
  <si>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</si>
  <si>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گام بانک سینا0206</t>
  </si>
  <si>
    <t>گواهی اعتبار مولد سامان0206</t>
  </si>
  <si>
    <t>گواهی اعتبار مولد شهر0206</t>
  </si>
  <si>
    <t>گواهی اعتبار مولد رفاه0206</t>
  </si>
  <si>
    <t>گواهی اعتبار مولد سپه0207</t>
  </si>
  <si>
    <t>گواهی اعتبار مولد سپه0208</t>
  </si>
  <si>
    <t>گام بانک تجارت0206</t>
  </si>
  <si>
    <t>گام بانک اقتصاد نوین0205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</si>
  <si>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</si>
  <si>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</si>
  <si>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</si>
  <si>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</si>
  <si>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گام بانک ملت0211</t>
  </si>
  <si>
    <t>گواهی اعتبارمولد ت.تعاون020830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</si>
  <si>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</si>
  <si>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</si>
  <si>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</si>
  <si>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</si>
  <si>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</si>
  <si>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</si>
  <si>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</si>
  <si>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</si>
  <si>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</si>
  <si>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</si>
  <si>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</si>
  <si>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</si>
  <si>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</si>
  <si>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</si>
  <si>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</si>
  <si>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1402/11/01</t>
  </si>
  <si>
    <t>-</t>
  </si>
  <si>
    <t>ارزشیابی اوراق اختیارخ شستا-700-1402/12/09</t>
  </si>
  <si>
    <t>ارزشیابی اوراق اختیارخ شستا-800-1402/12/09</t>
  </si>
  <si>
    <t>ارزشیابی اوراق اختیارخ شستا-900-1402/12/09</t>
  </si>
  <si>
    <t>ارزشیابی اوراق اختیارخ شستا-1412-1402/12/09</t>
  </si>
  <si>
    <t>ارزشیابی اوراق اختیارخ فملی-8000-1402/11/02</t>
  </si>
  <si>
    <t>ارزشیابی اوراق اختیارخ وبملت-3000-1402/11/25</t>
  </si>
  <si>
    <t>ارزشیابی اوراق اختیارخ وبملت-5500-1402/11/25</t>
  </si>
  <si>
    <t>ارزشیابی اوراق اختیارخ وبملت-5000-1402/11/25</t>
  </si>
  <si>
    <t>ارزشیابی اوراق اختیارخ شپنا-6500-1402/12/02</t>
  </si>
  <si>
    <t>تغییر ارزش دارایی سهام اختیارخ شستا-1000-1402/12/09</t>
  </si>
  <si>
    <t>اختیارخ شستا-765-1402/06/08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</si>
  <si>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</si>
  <si>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</si>
  <si>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</si>
  <si>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</si>
  <si>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شستا-1265-1402/06/08</t>
  </si>
  <si>
    <t>اختیارخ شستا-1365-1402/06/08</t>
  </si>
  <si>
    <t>اختیارخ شستا-1465-1402/06/08</t>
  </si>
  <si>
    <t>اختیارف شستا-865-1402/06/08</t>
  </si>
  <si>
    <t>اختیارف شستا-965-1402/06/08</t>
  </si>
  <si>
    <t>اختیارف شستا-1065-1402/06/08</t>
  </si>
  <si>
    <t>اختیارف شستا-1165-1402/06/08</t>
  </si>
  <si>
    <t>اختیارف شستا-1265-1402/06/08</t>
  </si>
  <si>
    <t>اختیارف شستا-1365-1402/06/08</t>
  </si>
  <si>
    <t>اختیارخ فولاد-3144-1402/07/26</t>
  </si>
  <si>
    <t>اختیارخ خساپا-1900-1402/06/14</t>
  </si>
  <si>
    <t>اختیارخ خساپا-2000-1402/06/14</t>
  </si>
  <si>
    <t>اختیارخ فولاد-6125-1402/07/26</t>
  </si>
  <si>
    <t>اختیارخ فولاد-6788-1402/07/26</t>
  </si>
  <si>
    <t>اختیارخ شستا-700-1402/12/09</t>
  </si>
  <si>
    <t>اختیارخ شستا-612-1402/12/09</t>
  </si>
  <si>
    <t>اختیارخ شستا-812-1402/12/09</t>
  </si>
  <si>
    <t>اختیارخ شستا-1012-1402/12/09</t>
  </si>
  <si>
    <t>اختیارخ شستا-1112-1402/12/09</t>
  </si>
  <si>
    <t>اختیارخ شستا-1400-1402/12/09</t>
  </si>
  <si>
    <t>اختیارخ شستا-1312-1402/12/09</t>
  </si>
  <si>
    <t>اختیارخ شستا-1412-1402/12/09</t>
  </si>
  <si>
    <t>اختیارخ وتجارت-1542-1402/10/13</t>
  </si>
  <si>
    <t>اختیارخ وتجارت-1642-1402/10/13</t>
  </si>
  <si>
    <t>اختیارخ وبصادر-1597-1402/11/11</t>
  </si>
  <si>
    <t>اختیارخ شپنا-8000-1402/06/01</t>
  </si>
  <si>
    <t>اختیارخ شپنا-9000-1402/06/01</t>
  </si>
  <si>
    <t>اختیارخ شپنا-10000-1402/06/01</t>
  </si>
  <si>
    <t>اختیارخ شپنا-15000-1402/06/01</t>
  </si>
  <si>
    <t>اختیارخ خودرو-2600-1402/07/05</t>
  </si>
  <si>
    <t>اختیارف خساپا-2200-1402/10/20</t>
  </si>
  <si>
    <t>اختیارخ خساپا-2200-1402/10/20</t>
  </si>
  <si>
    <t>اختیارف خودرو-2600-1402/08/03</t>
  </si>
  <si>
    <t>اختیارخ خودرو-2600-1402/08/03</t>
  </si>
  <si>
    <t>اختیارخ وبملت-3370-1402/07/26</t>
  </si>
  <si>
    <t>اختیارخ وبملت-4370-1402/07/26</t>
  </si>
  <si>
    <t>اختیارخ وبملت-4870-1402/07/26</t>
  </si>
  <si>
    <t>اختیارخ وبملت-5370-1402/07/26</t>
  </si>
  <si>
    <t>اختیارخ وبملت-5870-1402/07/26</t>
  </si>
  <si>
    <t>اختیارخ وبملت-6870-1402/07/26</t>
  </si>
  <si>
    <t>اختیارخ شتران-3150-1402/07/23</t>
  </si>
  <si>
    <t>اختیارخ شتران-3400-1402/07/23</t>
  </si>
  <si>
    <t>اختیارخ شتران-5400-1402/07/23</t>
  </si>
  <si>
    <t>اختیارخ شتران-5900-1402/07/23</t>
  </si>
  <si>
    <t>اختیارخ وخاور-3360-1402/07/19</t>
  </si>
  <si>
    <t>اختیارخ وخاور-4410-1402/07/19</t>
  </si>
  <si>
    <t>اختیارف خودرو-2400-1402/09/08</t>
  </si>
  <si>
    <t>اختیارخ خودرو-2000-1402/09/08</t>
  </si>
  <si>
    <t>اختیارخ خودرو-2200-1402/09/08</t>
  </si>
  <si>
    <t>اختیارخ خودرو-2400-1402/09/08</t>
  </si>
  <si>
    <t>اختیارخ خودرو-2600-1402/09/08</t>
  </si>
  <si>
    <t>اختیارخ شستا-1000-1402/07/12</t>
  </si>
  <si>
    <t>اختیارخ شستا-1100-1402/07/12</t>
  </si>
  <si>
    <t>اختیارخ شستا-1200-1402/07/12</t>
  </si>
  <si>
    <t>اختیارخ شستا-1400-1402/07/12</t>
  </si>
  <si>
    <t>اختیارخ شستا-1500-1402/07/12</t>
  </si>
  <si>
    <t>اختیارخ خودرو-2200-1402/08/03</t>
  </si>
  <si>
    <t>اختیارخ خودرو-2400-1402/08/03</t>
  </si>
  <si>
    <t>اختیارخ خساپا-1900-1402/10/20</t>
  </si>
  <si>
    <t>اختیارخ خساپا-2000-1402/10/20</t>
  </si>
  <si>
    <t>اختیارخ خودرو-1800-1402/10/06</t>
  </si>
  <si>
    <t>اختیارخ خودرو-2400-1402/10/06</t>
  </si>
  <si>
    <t>اختیارخ خودرو-2600-1402/10/06</t>
  </si>
  <si>
    <t>اختیارخ شستا-800-1402/08/03</t>
  </si>
  <si>
    <t>اختیارخ شستا-900-1402/08/03</t>
  </si>
  <si>
    <t>اختیارخ شستا-1000-1402/08/03</t>
  </si>
  <si>
    <t>اختیارخ شستا-1100-1402/08/03</t>
  </si>
  <si>
    <t>اختیارخ شستا-1300-1402/08/03</t>
  </si>
  <si>
    <t>اختیارخ شستا-1400-1402/08/03</t>
  </si>
  <si>
    <t>اختیارخ شستا-1500-1402/08/03</t>
  </si>
  <si>
    <t>اختیارخ شستا-1600-1402/08/03</t>
  </si>
  <si>
    <t>اختیارخ شبندر-7000-1402/10/10</t>
  </si>
  <si>
    <t>اختیارخ شپنا-6500-1402/08/07</t>
  </si>
  <si>
    <t>اختیارخ شپنا-9000-1402/08/07</t>
  </si>
  <si>
    <t>اختیارخ شپنا-11000-1402/08/07</t>
  </si>
  <si>
    <t>اختیارخ شپنا-7000-1402/10/03</t>
  </si>
  <si>
    <t>اختیارخ شپنا-7500-1402/10/03</t>
  </si>
  <si>
    <t>اختیارخ شپنا-12000-1402/08/07</t>
  </si>
  <si>
    <t>اختیارخ شپنا-8000-1402/10/03</t>
  </si>
  <si>
    <t>اختیارخ شپنا-9000-1402/10/03</t>
  </si>
  <si>
    <t>اختیارخ شپنا-10000-1402/10/03</t>
  </si>
  <si>
    <t>اختیارخ شپنا-11000-1402/10/03</t>
  </si>
  <si>
    <t>اختیارخ شپنا-13000-1402/10/03</t>
  </si>
  <si>
    <t>اختیارخ شپنا-6000-1402/10/03</t>
  </si>
  <si>
    <t>اختیارخ شپنا-12000-1402/10/03</t>
  </si>
  <si>
    <t>اختیارخ شستا-712-1402/09/15</t>
  </si>
  <si>
    <t>اختیارخ شستا-1112-1402/09/15</t>
  </si>
  <si>
    <t>اختیارخ شستا-1212-1402/09/15</t>
  </si>
  <si>
    <t>اختیارخ شپنا-10000-1402/08/07</t>
  </si>
  <si>
    <t>اختیارخ شستا-1312-1402/09/15</t>
  </si>
  <si>
    <t>اختیارخ شپنا-13000-1402/08/07</t>
  </si>
  <si>
    <t>اختیارف فملی-7500-1402/09/05</t>
  </si>
  <si>
    <t>اختیارف فملی-8000-1402/09/05</t>
  </si>
  <si>
    <t>اختیارف فملی-9000-1402/09/05</t>
  </si>
  <si>
    <t>اختیارخ فملی-5500-1402/09/05</t>
  </si>
  <si>
    <t>اختیارخ فملی-7000-1402/09/05</t>
  </si>
  <si>
    <t>اختیارخ فملی-8000-1402/09/05</t>
  </si>
  <si>
    <t>اختیارخ فملی-9000-1402/09/05</t>
  </si>
  <si>
    <t>اختیارخ فملی-10000-1402/09/05</t>
  </si>
  <si>
    <t>اختیارخ فملی-8000-1402/11/02</t>
  </si>
  <si>
    <t>اختیارخ فملی-9000-1402/11/02</t>
  </si>
  <si>
    <t>اختیارخ وبملت-3000-1402/09/29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</si>
  <si>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</si>
  <si>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</si>
  <si>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</si>
  <si>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</si>
  <si>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فولاد-4000-1402/09/29</t>
  </si>
  <si>
    <t>اختیارخ فولاد-5000-1402/09/29</t>
  </si>
  <si>
    <t>اختیارخ فولاد-5500-1402/09/29</t>
  </si>
  <si>
    <t>اختیارخ فولاد-6000-1402/09/29</t>
  </si>
  <si>
    <t>اختیارخ شستا-1012-1402/10/13</t>
  </si>
  <si>
    <t>اختیارخ شستا-1112-1402/10/13</t>
  </si>
  <si>
    <t>اختیارخ شستا-1212-1402/10/13</t>
  </si>
  <si>
    <t>اختیارخ شستا-1312-1402/10/13</t>
  </si>
  <si>
    <t>اختیارخ شستا-1412-1402/10/13</t>
  </si>
  <si>
    <t>اختیارخ شتران-4000-1402/09/22</t>
  </si>
  <si>
    <t>اختیارخ شتران-4500-1402/09/22</t>
  </si>
  <si>
    <t>اختیارخ وبملت-3000-1402/11/25</t>
  </si>
  <si>
    <t>اختیارخ وبملت-5500-1402/11/25</t>
  </si>
  <si>
    <t>اختیارخ وبملت-5000-1402/11/25</t>
  </si>
  <si>
    <t>اختیارخ شستا-1300-1402/11/11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</si>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</sst>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2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0" xfId="2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0"/>
  <sheetViews>
    <sheetView rightToLeft="1" tabSelected="1" workbookViewId="0">
      <selection activeCell="G16" sqref="G16"/>
    </sheetView>
  </sheetViews>
  <sheetFormatPr defaultRowHeight="22.5"/>
  <cols>
    <col min="1" max="1" width="4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21.28515625" style="1" bestFit="1" customWidth="1"/>
    <col min="22" max="22" width="1" style="1" customWidth="1"/>
    <col min="23" max="23" width="21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3" t="s">
        <v>0</v>
      </c>
      <c r="U2" s="13" t="s">
        <v>0</v>
      </c>
      <c r="V2" s="13" t="s">
        <v>0</v>
      </c>
      <c r="W2" s="13" t="s">
        <v>0</v>
      </c>
      <c r="X2" s="13" t="s">
        <v>0</v>
      </c>
      <c r="Y2" s="13" t="s">
        <v>0</v>
      </c>
    </row>
    <row r="3" spans="1:25" ht="24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  <c r="T4" s="13" t="s">
        <v>2</v>
      </c>
      <c r="U4" s="13" t="s">
        <v>2</v>
      </c>
      <c r="V4" s="13" t="s">
        <v>2</v>
      </c>
      <c r="W4" s="13" t="s">
        <v>2</v>
      </c>
      <c r="X4" s="13" t="s">
        <v>2</v>
      </c>
      <c r="Y4" s="13" t="s">
        <v>2</v>
      </c>
    </row>
    <row r="5" spans="1:25">
      <c r="K5" s="3"/>
      <c r="Y5" s="3"/>
    </row>
    <row r="6" spans="1:25" ht="24.75" thickBot="1">
      <c r="A6" s="12" t="s">
        <v>3</v>
      </c>
      <c r="C6" s="12" t="s">
        <v>203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4.75" thickBot="1">
      <c r="A7" s="12" t="s">
        <v>3</v>
      </c>
      <c r="C7" s="12" t="s">
        <v>7</v>
      </c>
      <c r="E7" s="12" t="s">
        <v>8</v>
      </c>
      <c r="G7" s="12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4.75" thickBot="1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 ht="24">
      <c r="A9" s="2" t="s">
        <v>15</v>
      </c>
      <c r="C9" s="3">
        <v>38082829</v>
      </c>
      <c r="E9" s="3">
        <v>296029234613</v>
      </c>
      <c r="G9" s="3">
        <v>437618090095.72198</v>
      </c>
      <c r="I9" s="3">
        <v>0</v>
      </c>
      <c r="K9" s="3">
        <v>0</v>
      </c>
      <c r="M9" s="3">
        <v>0</v>
      </c>
      <c r="O9" s="3">
        <v>0</v>
      </c>
      <c r="P9" s="3"/>
      <c r="Q9" s="3">
        <v>38082829</v>
      </c>
      <c r="S9" s="3">
        <v>11600</v>
      </c>
      <c r="U9" s="3">
        <v>296029234613</v>
      </c>
      <c r="W9" s="3">
        <v>439132339542.41998</v>
      </c>
      <c r="Y9" s="5">
        <v>9.0483092400731602E-3</v>
      </c>
    </row>
    <row r="10" spans="1:25" ht="24">
      <c r="A10" s="2" t="s">
        <v>16</v>
      </c>
      <c r="C10" s="3">
        <v>24405833</v>
      </c>
      <c r="E10" s="3">
        <v>200235580158</v>
      </c>
      <c r="G10" s="3">
        <v>192871915434.517</v>
      </c>
      <c r="I10" s="3">
        <v>0</v>
      </c>
      <c r="K10" s="3">
        <v>0</v>
      </c>
      <c r="M10" s="3">
        <v>0</v>
      </c>
      <c r="O10" s="3">
        <v>0</v>
      </c>
      <c r="P10" s="3"/>
      <c r="Q10" s="3">
        <v>24405833</v>
      </c>
      <c r="S10" s="3">
        <v>7970</v>
      </c>
      <c r="U10" s="3">
        <v>200235580158</v>
      </c>
      <c r="W10" s="3">
        <v>193357127800.39099</v>
      </c>
      <c r="Y10" s="5">
        <v>3.9841180632092313E-3</v>
      </c>
    </row>
    <row r="11" spans="1:25" ht="24">
      <c r="A11" s="2" t="s">
        <v>17</v>
      </c>
      <c r="C11" s="3">
        <v>463481988</v>
      </c>
      <c r="E11" s="3">
        <v>1624368271647</v>
      </c>
      <c r="G11" s="3">
        <v>1681643586125.6101</v>
      </c>
      <c r="I11" s="3">
        <v>413266</v>
      </c>
      <c r="K11" s="3">
        <v>1476057594</v>
      </c>
      <c r="M11" s="3">
        <v>0</v>
      </c>
      <c r="O11" s="3">
        <v>0</v>
      </c>
      <c r="P11" s="3"/>
      <c r="Q11" s="3">
        <v>463895254</v>
      </c>
      <c r="S11" s="3">
        <v>3498</v>
      </c>
      <c r="U11" s="3">
        <v>1625844329241</v>
      </c>
      <c r="W11" s="3">
        <v>1613050500180.97</v>
      </c>
      <c r="Y11" s="5">
        <v>3.3236859213558775E-2</v>
      </c>
    </row>
    <row r="12" spans="1:25" ht="24">
      <c r="A12" s="2" t="s">
        <v>18</v>
      </c>
      <c r="C12" s="3">
        <v>734714123</v>
      </c>
      <c r="E12" s="3">
        <v>1459123178204</v>
      </c>
      <c r="G12" s="3">
        <v>1803215815127.3601</v>
      </c>
      <c r="I12" s="3">
        <v>0</v>
      </c>
      <c r="K12" s="3">
        <v>0</v>
      </c>
      <c r="M12" s="3">
        <v>-73560432</v>
      </c>
      <c r="O12" s="3">
        <v>174203221597</v>
      </c>
      <c r="P12" s="3"/>
      <c r="Q12" s="3">
        <v>661153691</v>
      </c>
      <c r="S12" s="3">
        <v>2254</v>
      </c>
      <c r="U12" s="3">
        <v>1313034069619</v>
      </c>
      <c r="W12" s="3">
        <v>1481373489017.8899</v>
      </c>
      <c r="Y12" s="5">
        <v>3.052365818160194E-2</v>
      </c>
    </row>
    <row r="13" spans="1:25" ht="24">
      <c r="A13" s="2" t="s">
        <v>19</v>
      </c>
      <c r="C13" s="3">
        <v>71408450</v>
      </c>
      <c r="E13" s="3">
        <v>807719217722</v>
      </c>
      <c r="G13" s="3">
        <v>1064753545837.5</v>
      </c>
      <c r="I13" s="3">
        <v>0</v>
      </c>
      <c r="K13" s="3">
        <v>0</v>
      </c>
      <c r="M13" s="3">
        <v>0</v>
      </c>
      <c r="O13" s="3">
        <v>0</v>
      </c>
      <c r="P13" s="3"/>
      <c r="Q13" s="3">
        <v>71408450</v>
      </c>
      <c r="S13" s="3">
        <v>13680</v>
      </c>
      <c r="U13" s="3">
        <v>807719217722</v>
      </c>
      <c r="W13" s="3">
        <v>971055233803.80005</v>
      </c>
      <c r="Y13" s="5">
        <v>2.0008565194273433E-2</v>
      </c>
    </row>
    <row r="14" spans="1:25" ht="24">
      <c r="A14" s="2" t="s">
        <v>20</v>
      </c>
      <c r="C14" s="3">
        <v>547268</v>
      </c>
      <c r="E14" s="3">
        <v>18504251354</v>
      </c>
      <c r="G14" s="3">
        <v>19366818492.240002</v>
      </c>
      <c r="I14" s="3">
        <v>0</v>
      </c>
      <c r="K14" s="3">
        <v>0</v>
      </c>
      <c r="M14" s="3">
        <v>0</v>
      </c>
      <c r="O14" s="3">
        <v>0</v>
      </c>
      <c r="P14" s="3"/>
      <c r="Q14" s="3">
        <v>547268</v>
      </c>
      <c r="S14" s="3">
        <v>35850</v>
      </c>
      <c r="U14" s="3">
        <v>18504251354</v>
      </c>
      <c r="W14" s="3">
        <v>19502821431.09</v>
      </c>
      <c r="Y14" s="5">
        <v>4.0185507527482344E-4</v>
      </c>
    </row>
    <row r="15" spans="1:25" ht="24">
      <c r="A15" s="2" t="s">
        <v>21</v>
      </c>
      <c r="C15" s="3">
        <v>187398422</v>
      </c>
      <c r="E15" s="3">
        <v>1364552801972</v>
      </c>
      <c r="G15" s="3">
        <v>1598311583918.48</v>
      </c>
      <c r="I15" s="3">
        <v>25793246</v>
      </c>
      <c r="K15" s="3">
        <v>199202100369</v>
      </c>
      <c r="M15" s="3">
        <v>0</v>
      </c>
      <c r="O15" s="3">
        <v>0</v>
      </c>
      <c r="P15" s="3"/>
      <c r="Q15" s="3">
        <v>213191668</v>
      </c>
      <c r="S15" s="3">
        <v>7720</v>
      </c>
      <c r="U15" s="3">
        <v>1563754902341</v>
      </c>
      <c r="W15" s="3">
        <v>1636046930882.0901</v>
      </c>
      <c r="Y15" s="5">
        <v>3.3710700007471762E-2</v>
      </c>
    </row>
    <row r="16" spans="1:25" ht="24">
      <c r="A16" s="2" t="s">
        <v>22</v>
      </c>
      <c r="C16" s="3">
        <v>46000000</v>
      </c>
      <c r="E16" s="3">
        <v>200208616800</v>
      </c>
      <c r="G16" s="3">
        <v>188529534900</v>
      </c>
      <c r="I16" s="3">
        <v>19236364</v>
      </c>
      <c r="K16" s="3">
        <v>0</v>
      </c>
      <c r="M16" s="3">
        <v>0</v>
      </c>
      <c r="O16" s="3">
        <v>0</v>
      </c>
      <c r="P16" s="3"/>
      <c r="Q16" s="3">
        <v>65236364</v>
      </c>
      <c r="S16" s="3">
        <v>2808</v>
      </c>
      <c r="U16" s="3">
        <v>200208616800</v>
      </c>
      <c r="W16" s="3">
        <v>182093767036.83401</v>
      </c>
      <c r="Y16" s="5">
        <v>3.7520368382706038E-3</v>
      </c>
    </row>
    <row r="17" spans="1:25" ht="24">
      <c r="A17" s="2" t="s">
        <v>23</v>
      </c>
      <c r="C17" s="3">
        <v>3915991</v>
      </c>
      <c r="E17" s="3">
        <v>716367892017</v>
      </c>
      <c r="G17" s="3">
        <v>570551698404.823</v>
      </c>
      <c r="I17" s="3">
        <v>0</v>
      </c>
      <c r="K17" s="3">
        <v>0</v>
      </c>
      <c r="M17" s="3">
        <v>0</v>
      </c>
      <c r="O17" s="3">
        <v>0</v>
      </c>
      <c r="P17" s="3"/>
      <c r="Q17" s="3">
        <v>3915991</v>
      </c>
      <c r="S17" s="3">
        <v>147210</v>
      </c>
      <c r="U17" s="3">
        <v>716367892017</v>
      </c>
      <c r="W17" s="3">
        <v>573043020551.09497</v>
      </c>
      <c r="Y17" s="5">
        <v>1.1807534975025522E-2</v>
      </c>
    </row>
    <row r="18" spans="1:25" ht="24">
      <c r="A18" s="2" t="s">
        <v>24</v>
      </c>
      <c r="C18" s="3">
        <v>75300000</v>
      </c>
      <c r="E18" s="3">
        <v>1027164584557</v>
      </c>
      <c r="G18" s="3">
        <v>1318143103650</v>
      </c>
      <c r="I18" s="3">
        <v>0</v>
      </c>
      <c r="K18" s="3">
        <v>0</v>
      </c>
      <c r="M18" s="3">
        <v>0</v>
      </c>
      <c r="O18" s="3">
        <v>0</v>
      </c>
      <c r="P18" s="3"/>
      <c r="Q18" s="3">
        <v>75300000</v>
      </c>
      <c r="S18" s="3">
        <v>16670</v>
      </c>
      <c r="U18" s="3">
        <v>1027164584557</v>
      </c>
      <c r="W18" s="3">
        <v>1247782256550</v>
      </c>
      <c r="Y18" s="5">
        <v>2.5710517547637968E-2</v>
      </c>
    </row>
    <row r="19" spans="1:25" ht="24">
      <c r="A19" s="2" t="s">
        <v>25</v>
      </c>
      <c r="C19" s="3">
        <v>25925571</v>
      </c>
      <c r="E19" s="3">
        <v>1170934401510</v>
      </c>
      <c r="G19" s="3">
        <v>1163317107304.1101</v>
      </c>
      <c r="I19" s="3">
        <v>1863621</v>
      </c>
      <c r="K19" s="3">
        <v>83940769697</v>
      </c>
      <c r="M19" s="3">
        <v>0</v>
      </c>
      <c r="O19" s="3">
        <v>0</v>
      </c>
      <c r="P19" s="3"/>
      <c r="Q19" s="3">
        <v>27789192</v>
      </c>
      <c r="S19" s="3">
        <v>46410</v>
      </c>
      <c r="U19" s="3">
        <v>1254875171207</v>
      </c>
      <c r="W19" s="3">
        <v>1282022707135.72</v>
      </c>
      <c r="Y19" s="5">
        <v>2.6416041048234331E-2</v>
      </c>
    </row>
    <row r="20" spans="1:25" ht="24">
      <c r="A20" s="2" t="s">
        <v>26</v>
      </c>
      <c r="C20" s="3">
        <v>2744903</v>
      </c>
      <c r="E20" s="3">
        <v>531823608614</v>
      </c>
      <c r="G20" s="3">
        <v>356078492943.07501</v>
      </c>
      <c r="I20" s="3">
        <v>0</v>
      </c>
      <c r="K20" s="3">
        <v>0</v>
      </c>
      <c r="M20" s="3">
        <v>0</v>
      </c>
      <c r="O20" s="3">
        <v>0</v>
      </c>
      <c r="P20" s="3"/>
      <c r="Q20" s="3">
        <v>2744903</v>
      </c>
      <c r="S20" s="3">
        <v>125000</v>
      </c>
      <c r="U20" s="3">
        <v>531823608614</v>
      </c>
      <c r="W20" s="3">
        <v>341071353393.75</v>
      </c>
      <c r="Y20" s="5">
        <v>7.0277654377554873E-3</v>
      </c>
    </row>
    <row r="21" spans="1:25" ht="24">
      <c r="A21" s="2" t="s">
        <v>27</v>
      </c>
      <c r="C21" s="3">
        <v>3450000</v>
      </c>
      <c r="E21" s="3">
        <v>201299440601</v>
      </c>
      <c r="G21" s="3">
        <v>155252220075</v>
      </c>
      <c r="I21" s="3">
        <v>0</v>
      </c>
      <c r="K21" s="3">
        <v>0</v>
      </c>
      <c r="M21" s="3">
        <v>0</v>
      </c>
      <c r="O21" s="3">
        <v>0</v>
      </c>
      <c r="P21" s="3"/>
      <c r="Q21" s="3">
        <v>3450000</v>
      </c>
      <c r="S21" s="3">
        <v>45040</v>
      </c>
      <c r="U21" s="3">
        <v>201299440601</v>
      </c>
      <c r="W21" s="3">
        <v>154463441400</v>
      </c>
      <c r="Y21" s="5">
        <v>3.1827147723382564E-3</v>
      </c>
    </row>
    <row r="22" spans="1:25" ht="24">
      <c r="A22" s="2" t="s">
        <v>28</v>
      </c>
      <c r="C22" s="3">
        <v>17978253</v>
      </c>
      <c r="E22" s="3">
        <v>466522337816</v>
      </c>
      <c r="G22" s="3">
        <v>413898900260.09399</v>
      </c>
      <c r="I22" s="3">
        <v>0</v>
      </c>
      <c r="K22" s="3">
        <v>0</v>
      </c>
      <c r="M22" s="3">
        <v>0</v>
      </c>
      <c r="O22" s="3">
        <v>0</v>
      </c>
      <c r="P22" s="3"/>
      <c r="Q22" s="3">
        <v>17978253</v>
      </c>
      <c r="S22" s="3">
        <v>24200</v>
      </c>
      <c r="U22" s="3">
        <v>466522337816</v>
      </c>
      <c r="W22" s="3">
        <v>432485033950.53003</v>
      </c>
      <c r="Y22" s="5">
        <v>8.9113416993282426E-3</v>
      </c>
    </row>
    <row r="23" spans="1:25" ht="24">
      <c r="A23" s="2" t="s">
        <v>29</v>
      </c>
      <c r="C23" s="3">
        <v>1800000</v>
      </c>
      <c r="E23" s="3">
        <v>8739728471</v>
      </c>
      <c r="G23" s="3">
        <v>9053807486</v>
      </c>
      <c r="I23" s="3">
        <v>0</v>
      </c>
      <c r="K23" s="3">
        <v>0</v>
      </c>
      <c r="M23" s="3">
        <v>0</v>
      </c>
      <c r="O23" s="3">
        <v>0</v>
      </c>
      <c r="P23" s="3"/>
      <c r="Q23" s="3">
        <v>1800000</v>
      </c>
      <c r="S23" s="3">
        <v>5050</v>
      </c>
      <c r="U23" s="3">
        <v>8739728471</v>
      </c>
      <c r="W23" s="3">
        <v>9035914500</v>
      </c>
      <c r="Y23" s="5">
        <v>1.8618475867219318E-4</v>
      </c>
    </row>
    <row r="24" spans="1:25" ht="24">
      <c r="A24" s="2" t="s">
        <v>30</v>
      </c>
      <c r="C24" s="3">
        <v>8277</v>
      </c>
      <c r="E24" s="3">
        <v>36452592</v>
      </c>
      <c r="G24" s="3">
        <v>47145018.100500003</v>
      </c>
      <c r="I24" s="3">
        <v>2071452</v>
      </c>
      <c r="K24" s="3">
        <v>11359507864</v>
      </c>
      <c r="M24" s="3">
        <v>0</v>
      </c>
      <c r="O24" s="3">
        <v>0</v>
      </c>
      <c r="P24" s="3"/>
      <c r="Q24" s="3">
        <v>2079729</v>
      </c>
      <c r="S24" s="3">
        <v>5530</v>
      </c>
      <c r="U24" s="3">
        <v>11395960456</v>
      </c>
      <c r="W24" s="3">
        <v>11432471006.848499</v>
      </c>
      <c r="Y24" s="5">
        <v>2.3556573664314034E-4</v>
      </c>
    </row>
    <row r="25" spans="1:25" ht="24">
      <c r="A25" s="2" t="s">
        <v>31</v>
      </c>
      <c r="C25" s="3">
        <v>3213381</v>
      </c>
      <c r="E25" s="3">
        <v>155599301847</v>
      </c>
      <c r="G25" s="3">
        <v>193093100605.37201</v>
      </c>
      <c r="I25" s="3">
        <v>0</v>
      </c>
      <c r="K25" s="3">
        <v>0</v>
      </c>
      <c r="M25" s="3">
        <v>0</v>
      </c>
      <c r="O25" s="3">
        <v>0</v>
      </c>
      <c r="P25" s="3"/>
      <c r="Q25" s="3">
        <v>3213381</v>
      </c>
      <c r="S25" s="3">
        <v>59500</v>
      </c>
      <c r="U25" s="3">
        <v>155599301847</v>
      </c>
      <c r="W25" s="3">
        <v>190058552291.47501</v>
      </c>
      <c r="Y25" s="5">
        <v>3.9161510096155381E-3</v>
      </c>
    </row>
    <row r="26" spans="1:25" ht="24">
      <c r="A26" s="2" t="s">
        <v>32</v>
      </c>
      <c r="C26" s="3">
        <v>27217824</v>
      </c>
      <c r="E26" s="3">
        <v>326057659157</v>
      </c>
      <c r="G26" s="3">
        <v>829262659081.68005</v>
      </c>
      <c r="I26" s="3">
        <v>0</v>
      </c>
      <c r="K26" s="3">
        <v>0</v>
      </c>
      <c r="M26" s="3">
        <v>0</v>
      </c>
      <c r="O26" s="3">
        <v>0</v>
      </c>
      <c r="P26" s="3"/>
      <c r="Q26" s="3">
        <v>27217824</v>
      </c>
      <c r="S26" s="3">
        <v>29950</v>
      </c>
      <c r="U26" s="3">
        <v>326057659157</v>
      </c>
      <c r="W26" s="3">
        <v>810323544518.64001</v>
      </c>
      <c r="Y26" s="5">
        <v>1.6696693354347161E-2</v>
      </c>
    </row>
    <row r="27" spans="1:25" ht="24">
      <c r="A27" s="2" t="s">
        <v>33</v>
      </c>
      <c r="C27" s="3">
        <v>4685772</v>
      </c>
      <c r="E27" s="3">
        <v>264957684097</v>
      </c>
      <c r="G27" s="3">
        <v>408729992866.65002</v>
      </c>
      <c r="I27" s="3">
        <v>0</v>
      </c>
      <c r="K27" s="3">
        <v>0</v>
      </c>
      <c r="M27" s="3">
        <v>0</v>
      </c>
      <c r="O27" s="3">
        <v>0</v>
      </c>
      <c r="P27" s="3"/>
      <c r="Q27" s="3">
        <v>4685772</v>
      </c>
      <c r="S27" s="3">
        <v>87000</v>
      </c>
      <c r="U27" s="3">
        <v>264957684097</v>
      </c>
      <c r="W27" s="3">
        <v>405236574124.20001</v>
      </c>
      <c r="Y27" s="5">
        <v>8.3498879674503892E-3</v>
      </c>
    </row>
    <row r="28" spans="1:25" ht="24">
      <c r="A28" s="2" t="s">
        <v>34</v>
      </c>
      <c r="C28" s="3">
        <v>78653204</v>
      </c>
      <c r="E28" s="3">
        <v>823027126656</v>
      </c>
      <c r="G28" s="3">
        <v>533223182914.88397</v>
      </c>
      <c r="I28" s="3">
        <v>0</v>
      </c>
      <c r="K28" s="3">
        <v>0</v>
      </c>
      <c r="M28" s="3">
        <v>-78653204</v>
      </c>
      <c r="O28" s="3">
        <v>0</v>
      </c>
      <c r="P28" s="3"/>
      <c r="Q28" s="3">
        <v>0</v>
      </c>
      <c r="S28" s="3">
        <v>0</v>
      </c>
      <c r="U28" s="3">
        <v>0</v>
      </c>
      <c r="W28" s="3">
        <v>0</v>
      </c>
      <c r="Y28" s="5">
        <v>0</v>
      </c>
    </row>
    <row r="29" spans="1:25" ht="24">
      <c r="A29" s="2" t="s">
        <v>35</v>
      </c>
      <c r="C29" s="3">
        <v>17647943</v>
      </c>
      <c r="E29" s="3">
        <v>102887507690</v>
      </c>
      <c r="G29" s="3">
        <v>158939015916.69901</v>
      </c>
      <c r="I29" s="3">
        <v>0</v>
      </c>
      <c r="K29" s="3">
        <v>0</v>
      </c>
      <c r="M29" s="3">
        <v>0</v>
      </c>
      <c r="O29" s="3">
        <v>0</v>
      </c>
      <c r="P29" s="3"/>
      <c r="Q29" s="3">
        <v>17647943</v>
      </c>
      <c r="S29" s="3">
        <v>7700</v>
      </c>
      <c r="U29" s="3">
        <v>102887507690</v>
      </c>
      <c r="W29" s="3">
        <v>135080620591.455</v>
      </c>
      <c r="Y29" s="5">
        <v>2.7833323064433749E-3</v>
      </c>
    </row>
    <row r="30" spans="1:25" ht="24">
      <c r="A30" s="2" t="s">
        <v>36</v>
      </c>
      <c r="C30" s="3">
        <v>21868021</v>
      </c>
      <c r="E30" s="3">
        <v>339361517999</v>
      </c>
      <c r="G30" s="3">
        <v>282158023450.14899</v>
      </c>
      <c r="I30" s="3">
        <v>0</v>
      </c>
      <c r="K30" s="3">
        <v>0</v>
      </c>
      <c r="M30" s="3">
        <v>0</v>
      </c>
      <c r="O30" s="3">
        <v>0</v>
      </c>
      <c r="P30" s="3"/>
      <c r="Q30" s="3">
        <v>21868021</v>
      </c>
      <c r="S30" s="3">
        <v>14450</v>
      </c>
      <c r="U30" s="3">
        <v>339361517999</v>
      </c>
      <c r="W30" s="3">
        <v>314112745674.47198</v>
      </c>
      <c r="Y30" s="5">
        <v>6.4722841002160386E-3</v>
      </c>
    </row>
    <row r="31" spans="1:25" ht="24">
      <c r="A31" s="2" t="s">
        <v>37</v>
      </c>
      <c r="C31" s="3">
        <v>39528085</v>
      </c>
      <c r="E31" s="3">
        <v>803069729624</v>
      </c>
      <c r="G31" s="3">
        <v>763067980006.33496</v>
      </c>
      <c r="I31" s="3">
        <v>0</v>
      </c>
      <c r="K31" s="3">
        <v>0</v>
      </c>
      <c r="M31" s="3">
        <v>0</v>
      </c>
      <c r="O31" s="3">
        <v>0</v>
      </c>
      <c r="P31" s="3"/>
      <c r="Q31" s="3">
        <v>39528085</v>
      </c>
      <c r="S31" s="3">
        <v>18380</v>
      </c>
      <c r="U31" s="3">
        <v>803069729624</v>
      </c>
      <c r="W31" s="3">
        <v>722203371396.31494</v>
      </c>
      <c r="Y31" s="5">
        <v>1.4880979718839437E-2</v>
      </c>
    </row>
    <row r="32" spans="1:25" ht="24">
      <c r="A32" s="2" t="s">
        <v>38</v>
      </c>
      <c r="C32" s="3">
        <v>9230072</v>
      </c>
      <c r="E32" s="3">
        <v>324183642060</v>
      </c>
      <c r="G32" s="3">
        <v>436278528554.58002</v>
      </c>
      <c r="I32" s="3">
        <v>0</v>
      </c>
      <c r="K32" s="3">
        <v>0</v>
      </c>
      <c r="M32" s="3">
        <v>0</v>
      </c>
      <c r="O32" s="3">
        <v>0</v>
      </c>
      <c r="P32" s="3"/>
      <c r="Q32" s="3">
        <v>9230072</v>
      </c>
      <c r="S32" s="3">
        <v>45000</v>
      </c>
      <c r="U32" s="3">
        <v>324183642060</v>
      </c>
      <c r="W32" s="3">
        <v>412881888222</v>
      </c>
      <c r="Y32" s="5">
        <v>8.5074194447869664E-3</v>
      </c>
    </row>
    <row r="33" spans="1:25" ht="24">
      <c r="A33" s="2" t="s">
        <v>39</v>
      </c>
      <c r="C33" s="3">
        <v>7734790</v>
      </c>
      <c r="E33" s="3">
        <v>194529968500</v>
      </c>
      <c r="G33" s="3">
        <v>195294707187.29999</v>
      </c>
      <c r="I33" s="3">
        <v>0</v>
      </c>
      <c r="K33" s="3">
        <v>0</v>
      </c>
      <c r="M33" s="3">
        <v>0</v>
      </c>
      <c r="O33" s="3">
        <v>0</v>
      </c>
      <c r="P33" s="3"/>
      <c r="Q33" s="3">
        <v>7734790</v>
      </c>
      <c r="S33" s="3">
        <v>24700</v>
      </c>
      <c r="U33" s="3">
        <v>194529968500</v>
      </c>
      <c r="W33" s="3">
        <v>189912569587.64999</v>
      </c>
      <c r="Y33" s="5">
        <v>3.9131430401972821E-3</v>
      </c>
    </row>
    <row r="34" spans="1:25" ht="24">
      <c r="A34" s="2" t="s">
        <v>40</v>
      </c>
      <c r="C34" s="3">
        <v>12351361</v>
      </c>
      <c r="E34" s="3">
        <v>320748307262</v>
      </c>
      <c r="G34" s="3">
        <v>439547760393.39001</v>
      </c>
      <c r="I34" s="3">
        <v>0</v>
      </c>
      <c r="K34" s="3">
        <v>0</v>
      </c>
      <c r="M34" s="3">
        <v>0</v>
      </c>
      <c r="O34" s="3">
        <v>0</v>
      </c>
      <c r="P34" s="3"/>
      <c r="Q34" s="3">
        <v>12351361</v>
      </c>
      <c r="S34" s="3">
        <v>33060</v>
      </c>
      <c r="U34" s="3">
        <v>320748307262</v>
      </c>
      <c r="W34" s="3">
        <v>405906395491.77301</v>
      </c>
      <c r="Y34" s="5">
        <v>8.3636896174853741E-3</v>
      </c>
    </row>
    <row r="35" spans="1:25" ht="24">
      <c r="A35" s="2" t="s">
        <v>41</v>
      </c>
      <c r="C35" s="3">
        <v>20275223</v>
      </c>
      <c r="E35" s="3">
        <v>369897991691</v>
      </c>
      <c r="G35" s="3">
        <v>294458493032.22101</v>
      </c>
      <c r="I35" s="3">
        <v>0</v>
      </c>
      <c r="K35" s="3">
        <v>0</v>
      </c>
      <c r="M35" s="3">
        <v>0</v>
      </c>
      <c r="O35" s="3">
        <v>0</v>
      </c>
      <c r="P35" s="3"/>
      <c r="Q35" s="3">
        <v>20275223</v>
      </c>
      <c r="S35" s="3">
        <v>12820</v>
      </c>
      <c r="U35" s="3">
        <v>369897991691</v>
      </c>
      <c r="W35" s="3">
        <v>258381785124.78299</v>
      </c>
      <c r="Y35" s="5">
        <v>5.3239492592308379E-3</v>
      </c>
    </row>
    <row r="36" spans="1:25" ht="24">
      <c r="A36" s="2" t="s">
        <v>42</v>
      </c>
      <c r="C36" s="3">
        <v>3309232</v>
      </c>
      <c r="E36" s="3">
        <v>10583046579</v>
      </c>
      <c r="G36" s="3">
        <v>14760175266.2952</v>
      </c>
      <c r="I36" s="3">
        <v>0</v>
      </c>
      <c r="K36" s="3">
        <v>0</v>
      </c>
      <c r="M36" s="3">
        <v>0</v>
      </c>
      <c r="O36" s="3">
        <v>0</v>
      </c>
      <c r="P36" s="3"/>
      <c r="Q36" s="3">
        <v>3309232</v>
      </c>
      <c r="S36" s="3">
        <v>4050</v>
      </c>
      <c r="U36" s="3">
        <v>10583046579</v>
      </c>
      <c r="W36" s="3">
        <v>13322645381.879999</v>
      </c>
      <c r="Y36" s="5">
        <v>2.7451272533627187E-4</v>
      </c>
    </row>
    <row r="37" spans="1:25" ht="24">
      <c r="A37" s="2" t="s">
        <v>43</v>
      </c>
      <c r="C37" s="3">
        <v>21407630</v>
      </c>
      <c r="E37" s="3">
        <v>494723995527</v>
      </c>
      <c r="G37" s="3">
        <v>456461461202.17499</v>
      </c>
      <c r="I37" s="3">
        <v>0</v>
      </c>
      <c r="K37" s="3">
        <v>0</v>
      </c>
      <c r="M37" s="3">
        <v>0</v>
      </c>
      <c r="O37" s="3">
        <v>0</v>
      </c>
      <c r="P37" s="3"/>
      <c r="Q37" s="3">
        <v>21407630</v>
      </c>
      <c r="S37" s="3">
        <v>23500</v>
      </c>
      <c r="U37" s="3">
        <v>494723995527</v>
      </c>
      <c r="W37" s="3">
        <v>500085983135.25</v>
      </c>
      <c r="Y37" s="5">
        <v>1.0304257315115474E-2</v>
      </c>
    </row>
    <row r="38" spans="1:25" ht="24">
      <c r="A38" s="2" t="s">
        <v>44</v>
      </c>
      <c r="C38" s="3">
        <v>12200000</v>
      </c>
      <c r="E38" s="3">
        <v>155350493142</v>
      </c>
      <c r="G38" s="3">
        <v>214170060600</v>
      </c>
      <c r="I38" s="3">
        <v>0</v>
      </c>
      <c r="K38" s="3">
        <v>0</v>
      </c>
      <c r="M38" s="3">
        <v>0</v>
      </c>
      <c r="O38" s="3">
        <v>0</v>
      </c>
      <c r="P38" s="3"/>
      <c r="Q38" s="3">
        <v>12200000</v>
      </c>
      <c r="S38" s="3">
        <v>14930</v>
      </c>
      <c r="U38" s="3">
        <v>155350493142</v>
      </c>
      <c r="W38" s="3">
        <v>181062231300</v>
      </c>
      <c r="Y38" s="5">
        <v>3.7307820740489876E-3</v>
      </c>
    </row>
    <row r="39" spans="1:25" ht="24">
      <c r="A39" s="2" t="s">
        <v>45</v>
      </c>
      <c r="C39" s="3">
        <v>56000</v>
      </c>
      <c r="E39" s="3">
        <v>124194468</v>
      </c>
      <c r="G39" s="3">
        <v>134824989.59999999</v>
      </c>
      <c r="I39" s="3">
        <v>0</v>
      </c>
      <c r="K39" s="3">
        <v>0</v>
      </c>
      <c r="M39" s="3">
        <v>0</v>
      </c>
      <c r="O39" s="3">
        <v>0</v>
      </c>
      <c r="P39" s="3"/>
      <c r="Q39" s="3">
        <v>56000</v>
      </c>
      <c r="S39" s="3">
        <v>2369</v>
      </c>
      <c r="U39" s="3">
        <v>124194468</v>
      </c>
      <c r="W39" s="3">
        <v>131874649.2</v>
      </c>
      <c r="Y39" s="5">
        <v>2.7172733580294648E-6</v>
      </c>
    </row>
    <row r="40" spans="1:25" ht="24">
      <c r="A40" s="2" t="s">
        <v>46</v>
      </c>
      <c r="C40" s="3">
        <v>26105232</v>
      </c>
      <c r="E40" s="3">
        <v>201118405949</v>
      </c>
      <c r="G40" s="3">
        <v>236922640589.448</v>
      </c>
      <c r="I40" s="3">
        <v>0</v>
      </c>
      <c r="K40" s="3">
        <v>0</v>
      </c>
      <c r="M40" s="3">
        <v>0</v>
      </c>
      <c r="O40" s="3">
        <v>0</v>
      </c>
      <c r="P40" s="3"/>
      <c r="Q40" s="3">
        <v>26105232</v>
      </c>
      <c r="S40" s="3">
        <v>8050</v>
      </c>
      <c r="U40" s="3">
        <v>201118405949</v>
      </c>
      <c r="W40" s="3">
        <v>208896742250.28</v>
      </c>
      <c r="Y40" s="5">
        <v>4.3043113724986794E-3</v>
      </c>
    </row>
    <row r="41" spans="1:25" ht="24">
      <c r="A41" s="2" t="s">
        <v>47</v>
      </c>
      <c r="C41" s="3">
        <v>9426854</v>
      </c>
      <c r="E41" s="3">
        <v>209720456097</v>
      </c>
      <c r="G41" s="3">
        <v>808696952073.81006</v>
      </c>
      <c r="I41" s="3">
        <v>0</v>
      </c>
      <c r="K41" s="3">
        <v>0</v>
      </c>
      <c r="M41" s="3">
        <v>0</v>
      </c>
      <c r="O41" s="3">
        <v>0</v>
      </c>
      <c r="P41" s="3"/>
      <c r="Q41" s="3">
        <v>9426854</v>
      </c>
      <c r="S41" s="3">
        <v>84050</v>
      </c>
      <c r="U41" s="3">
        <v>209720456097</v>
      </c>
      <c r="W41" s="3">
        <v>787612732581.73499</v>
      </c>
      <c r="Y41" s="5">
        <v>1.6228737726865051E-2</v>
      </c>
    </row>
    <row r="42" spans="1:25" ht="24">
      <c r="A42" s="2" t="s">
        <v>48</v>
      </c>
      <c r="C42" s="3">
        <v>969815976</v>
      </c>
      <c r="E42" s="3">
        <v>1155708898487</v>
      </c>
      <c r="G42" s="3">
        <v>1157818730702.3</v>
      </c>
      <c r="I42" s="3">
        <v>0</v>
      </c>
      <c r="K42" s="3">
        <v>0</v>
      </c>
      <c r="M42" s="3">
        <v>-8419807</v>
      </c>
      <c r="O42" s="3">
        <v>9797979827</v>
      </c>
      <c r="P42" s="3"/>
      <c r="Q42" s="3">
        <v>961396169</v>
      </c>
      <c r="S42" s="3">
        <v>1129</v>
      </c>
      <c r="U42" s="3">
        <v>1145675195063</v>
      </c>
      <c r="W42" s="3">
        <v>1078958047965.9301</v>
      </c>
      <c r="Y42" s="5">
        <v>2.2231899580054382E-2</v>
      </c>
    </row>
    <row r="43" spans="1:25" ht="24">
      <c r="A43" s="2" t="s">
        <v>49</v>
      </c>
      <c r="C43" s="3">
        <v>58658759</v>
      </c>
      <c r="E43" s="3">
        <v>713897858639</v>
      </c>
      <c r="G43" s="3">
        <v>1005843004373.14</v>
      </c>
      <c r="I43" s="3">
        <v>0</v>
      </c>
      <c r="K43" s="3">
        <v>0</v>
      </c>
      <c r="M43" s="3">
        <v>0</v>
      </c>
      <c r="O43" s="3">
        <v>0</v>
      </c>
      <c r="P43" s="3"/>
      <c r="Q43" s="3">
        <v>58658759</v>
      </c>
      <c r="S43" s="3">
        <v>18180</v>
      </c>
      <c r="U43" s="3">
        <v>713897858639</v>
      </c>
      <c r="W43" s="3">
        <v>1060071062000.21</v>
      </c>
      <c r="Y43" s="5">
        <v>2.1842733776850656E-2</v>
      </c>
    </row>
    <row r="44" spans="1:25" ht="24">
      <c r="A44" s="2" t="s">
        <v>50</v>
      </c>
      <c r="C44" s="3">
        <v>42586534</v>
      </c>
      <c r="E44" s="3">
        <v>1132673191260</v>
      </c>
      <c r="G44" s="3">
        <v>1293277552948.49</v>
      </c>
      <c r="I44" s="3">
        <v>0</v>
      </c>
      <c r="K44" s="3">
        <v>0</v>
      </c>
      <c r="M44" s="3">
        <v>0</v>
      </c>
      <c r="O44" s="3">
        <v>0</v>
      </c>
      <c r="P44" s="3"/>
      <c r="Q44" s="3">
        <v>42586534</v>
      </c>
      <c r="S44" s="3">
        <v>28800</v>
      </c>
      <c r="U44" s="3">
        <v>1132673191260</v>
      </c>
      <c r="W44" s="3">
        <v>1219194550733.76</v>
      </c>
      <c r="Y44" s="5">
        <v>2.5121468690614334E-2</v>
      </c>
    </row>
    <row r="45" spans="1:25" ht="24">
      <c r="A45" s="2" t="s">
        <v>51</v>
      </c>
      <c r="C45" s="3">
        <v>29639324</v>
      </c>
      <c r="E45" s="3">
        <v>50146895565</v>
      </c>
      <c r="G45" s="3">
        <v>56451050562.535202</v>
      </c>
      <c r="I45" s="3">
        <v>0</v>
      </c>
      <c r="K45" s="3">
        <v>0</v>
      </c>
      <c r="M45" s="3">
        <v>-23118673</v>
      </c>
      <c r="O45" s="3">
        <v>46058663035</v>
      </c>
      <c r="P45" s="3"/>
      <c r="Q45" s="3">
        <v>6520651</v>
      </c>
      <c r="S45" s="3">
        <v>2047</v>
      </c>
      <c r="U45" s="3">
        <v>11032316543</v>
      </c>
      <c r="W45" s="3">
        <v>13268353350.0478</v>
      </c>
      <c r="Y45" s="5">
        <v>2.7339403958017035E-4</v>
      </c>
    </row>
    <row r="46" spans="1:25" ht="24">
      <c r="A46" s="2" t="s">
        <v>52</v>
      </c>
      <c r="C46" s="3">
        <v>60003006</v>
      </c>
      <c r="E46" s="3">
        <v>409858403038</v>
      </c>
      <c r="G46" s="3">
        <v>600038640429.85803</v>
      </c>
      <c r="I46" s="3">
        <v>0</v>
      </c>
      <c r="K46" s="3">
        <v>0</v>
      </c>
      <c r="M46" s="3">
        <v>0</v>
      </c>
      <c r="O46" s="3">
        <v>0</v>
      </c>
      <c r="P46" s="3"/>
      <c r="Q46" s="3">
        <v>60003006</v>
      </c>
      <c r="S46" s="3">
        <v>9350</v>
      </c>
      <c r="U46" s="3">
        <v>409858403038</v>
      </c>
      <c r="W46" s="3">
        <v>557689988868.70496</v>
      </c>
      <c r="Y46" s="5">
        <v>1.1491186198299898E-2</v>
      </c>
    </row>
    <row r="47" spans="1:25" ht="24">
      <c r="A47" s="2" t="s">
        <v>53</v>
      </c>
      <c r="C47" s="3">
        <v>24833538</v>
      </c>
      <c r="E47" s="3">
        <v>594672035973</v>
      </c>
      <c r="G47" s="3">
        <v>496677862391.86798</v>
      </c>
      <c r="I47" s="3">
        <v>0</v>
      </c>
      <c r="K47" s="3">
        <v>0</v>
      </c>
      <c r="M47" s="3">
        <v>0</v>
      </c>
      <c r="O47" s="3">
        <v>0</v>
      </c>
      <c r="P47" s="3"/>
      <c r="Q47" s="3">
        <v>24833538</v>
      </c>
      <c r="S47" s="3">
        <v>17920</v>
      </c>
      <c r="U47" s="3">
        <v>594672035973</v>
      </c>
      <c r="W47" s="3">
        <v>442369149804.28802</v>
      </c>
      <c r="Y47" s="5">
        <v>9.1150036225259353E-3</v>
      </c>
    </row>
    <row r="48" spans="1:25" ht="24">
      <c r="A48" s="2" t="s">
        <v>54</v>
      </c>
      <c r="C48" s="3">
        <v>95727018</v>
      </c>
      <c r="E48" s="3">
        <v>538132798961</v>
      </c>
      <c r="G48" s="3">
        <v>827869747513.22998</v>
      </c>
      <c r="I48" s="3">
        <v>0</v>
      </c>
      <c r="K48" s="3">
        <v>0</v>
      </c>
      <c r="M48" s="3">
        <v>0</v>
      </c>
      <c r="O48" s="3">
        <v>0</v>
      </c>
      <c r="P48" s="3"/>
      <c r="Q48" s="3">
        <v>95727018</v>
      </c>
      <c r="S48" s="3">
        <v>8450</v>
      </c>
      <c r="U48" s="3">
        <v>538132798961</v>
      </c>
      <c r="W48" s="3">
        <v>804080386952.505</v>
      </c>
      <c r="Y48" s="5">
        <v>1.656805327206182E-2</v>
      </c>
    </row>
    <row r="49" spans="1:25" ht="24">
      <c r="A49" s="2" t="s">
        <v>55</v>
      </c>
      <c r="C49" s="3">
        <v>19795376</v>
      </c>
      <c r="E49" s="3">
        <v>235569285929</v>
      </c>
      <c r="G49" s="3">
        <v>213501889613.88</v>
      </c>
      <c r="I49" s="3">
        <v>0</v>
      </c>
      <c r="K49" s="3">
        <v>0</v>
      </c>
      <c r="M49" s="3">
        <v>0</v>
      </c>
      <c r="O49" s="3">
        <v>0</v>
      </c>
      <c r="P49" s="3"/>
      <c r="Q49" s="3">
        <v>19795376</v>
      </c>
      <c r="S49" s="3">
        <v>10250</v>
      </c>
      <c r="U49" s="3">
        <v>235569285929</v>
      </c>
      <c r="W49" s="3">
        <v>201695333506.20001</v>
      </c>
      <c r="Y49" s="5">
        <v>4.1559265522221759E-3</v>
      </c>
    </row>
    <row r="50" spans="1:25" ht="24">
      <c r="A50" s="2" t="s">
        <v>56</v>
      </c>
      <c r="C50" s="3">
        <v>41604664</v>
      </c>
      <c r="E50" s="3">
        <v>195634173884</v>
      </c>
      <c r="G50" s="3">
        <v>213816291008.36401</v>
      </c>
      <c r="I50" s="3">
        <v>0</v>
      </c>
      <c r="K50" s="3">
        <v>0</v>
      </c>
      <c r="M50" s="3">
        <v>0</v>
      </c>
      <c r="O50" s="3">
        <v>0</v>
      </c>
      <c r="P50" s="3"/>
      <c r="Q50" s="3">
        <v>41604664</v>
      </c>
      <c r="S50" s="3">
        <v>5040</v>
      </c>
      <c r="U50" s="3">
        <v>195634173884</v>
      </c>
      <c r="W50" s="3">
        <v>208439865895.96799</v>
      </c>
      <c r="Y50" s="5">
        <v>4.2948974483440613E-3</v>
      </c>
    </row>
    <row r="51" spans="1:25" ht="24">
      <c r="A51" s="2" t="s">
        <v>57</v>
      </c>
      <c r="C51" s="3">
        <v>67789828</v>
      </c>
      <c r="E51" s="3">
        <v>1018921189947</v>
      </c>
      <c r="G51" s="3">
        <v>1198131588146.05</v>
      </c>
      <c r="I51" s="3">
        <v>0</v>
      </c>
      <c r="K51" s="3">
        <v>0</v>
      </c>
      <c r="M51" s="3">
        <v>0</v>
      </c>
      <c r="O51" s="3">
        <v>0</v>
      </c>
      <c r="P51" s="3"/>
      <c r="Q51" s="3">
        <v>67789828</v>
      </c>
      <c r="S51" s="3">
        <v>17450</v>
      </c>
      <c r="U51" s="3">
        <v>1018921189947</v>
      </c>
      <c r="W51" s="3">
        <v>1175894050233.3301</v>
      </c>
      <c r="Y51" s="5">
        <v>2.4229263121819087E-2</v>
      </c>
    </row>
    <row r="52" spans="1:25" ht="24">
      <c r="A52" s="2" t="s">
        <v>58</v>
      </c>
      <c r="C52" s="3">
        <v>158997857</v>
      </c>
      <c r="E52" s="3">
        <v>3482291442014</v>
      </c>
      <c r="G52" s="3">
        <v>3722120355132.52</v>
      </c>
      <c r="I52" s="3">
        <v>0</v>
      </c>
      <c r="K52" s="3">
        <v>0</v>
      </c>
      <c r="M52" s="3">
        <v>-100000</v>
      </c>
      <c r="O52" s="3">
        <v>2187127518</v>
      </c>
      <c r="P52" s="3"/>
      <c r="Q52" s="3">
        <v>158897857</v>
      </c>
      <c r="S52" s="3">
        <v>21930</v>
      </c>
      <c r="U52" s="3">
        <v>3480101292092</v>
      </c>
      <c r="W52" s="3">
        <v>3463896455486.1401</v>
      </c>
      <c r="Y52" s="5">
        <v>7.1373486948128187E-2</v>
      </c>
    </row>
    <row r="53" spans="1:25" ht="24">
      <c r="A53" s="2" t="s">
        <v>59</v>
      </c>
      <c r="C53" s="3">
        <v>37721366</v>
      </c>
      <c r="E53" s="3">
        <v>599938108958</v>
      </c>
      <c r="G53" s="3">
        <v>1035665037352.9301</v>
      </c>
      <c r="I53" s="3">
        <v>0</v>
      </c>
      <c r="K53" s="3">
        <v>0</v>
      </c>
      <c r="M53" s="3">
        <v>0</v>
      </c>
      <c r="O53" s="3">
        <v>0</v>
      </c>
      <c r="P53" s="3"/>
      <c r="Q53" s="3">
        <v>37721366</v>
      </c>
      <c r="S53" s="3">
        <v>28260</v>
      </c>
      <c r="U53" s="3">
        <v>599938108958</v>
      </c>
      <c r="W53" s="3">
        <v>1059663068631.2</v>
      </c>
      <c r="Y53" s="5">
        <v>2.1834327085203786E-2</v>
      </c>
    </row>
    <row r="54" spans="1:25" ht="24">
      <c r="A54" s="2" t="s">
        <v>60</v>
      </c>
      <c r="C54" s="3">
        <v>7919103</v>
      </c>
      <c r="E54" s="3">
        <v>222853739093</v>
      </c>
      <c r="G54" s="3">
        <v>379429645050.63</v>
      </c>
      <c r="I54" s="3">
        <v>0</v>
      </c>
      <c r="K54" s="3">
        <v>0</v>
      </c>
      <c r="M54" s="3">
        <v>0</v>
      </c>
      <c r="O54" s="3">
        <v>0</v>
      </c>
      <c r="P54" s="3"/>
      <c r="Q54" s="3">
        <v>7919103</v>
      </c>
      <c r="S54" s="3">
        <v>49150</v>
      </c>
      <c r="U54" s="3">
        <v>222853739093</v>
      </c>
      <c r="W54" s="3">
        <v>386908030170.922</v>
      </c>
      <c r="Y54" s="5">
        <v>7.9722288458690862E-3</v>
      </c>
    </row>
    <row r="55" spans="1:25" ht="24">
      <c r="A55" s="2" t="s">
        <v>61</v>
      </c>
      <c r="C55" s="3">
        <v>1412937</v>
      </c>
      <c r="E55" s="3">
        <v>161891329103</v>
      </c>
      <c r="G55" s="3">
        <v>202954588590.82501</v>
      </c>
      <c r="I55" s="3">
        <v>0</v>
      </c>
      <c r="K55" s="3">
        <v>0</v>
      </c>
      <c r="M55" s="3">
        <v>0</v>
      </c>
      <c r="O55" s="3">
        <v>0</v>
      </c>
      <c r="P55" s="3"/>
      <c r="Q55" s="3">
        <v>1412937</v>
      </c>
      <c r="S55" s="3">
        <v>140200</v>
      </c>
      <c r="U55" s="3">
        <v>161891329103</v>
      </c>
      <c r="W55" s="3">
        <v>196915109483.97</v>
      </c>
      <c r="Y55" s="5">
        <v>4.0574301735791605E-3</v>
      </c>
    </row>
    <row r="56" spans="1:25" ht="24">
      <c r="A56" s="2" t="s">
        <v>62</v>
      </c>
      <c r="C56" s="3">
        <v>10954622</v>
      </c>
      <c r="E56" s="3">
        <v>413257523462</v>
      </c>
      <c r="G56" s="3">
        <v>407156236346.349</v>
      </c>
      <c r="I56" s="3">
        <v>1405071</v>
      </c>
      <c r="K56" s="3">
        <v>52062126038</v>
      </c>
      <c r="M56" s="3">
        <v>0</v>
      </c>
      <c r="O56" s="3">
        <v>0</v>
      </c>
      <c r="P56" s="3"/>
      <c r="Q56" s="3">
        <v>12359693</v>
      </c>
      <c r="S56" s="3">
        <v>33990</v>
      </c>
      <c r="U56" s="3">
        <v>465319649500</v>
      </c>
      <c r="W56" s="3">
        <v>417606334577.83301</v>
      </c>
      <c r="Y56" s="5">
        <v>8.604766526216355E-3</v>
      </c>
    </row>
    <row r="57" spans="1:25" ht="24">
      <c r="A57" s="2" t="s">
        <v>63</v>
      </c>
      <c r="C57" s="3">
        <v>12280000</v>
      </c>
      <c r="E57" s="3">
        <v>176582519531</v>
      </c>
      <c r="G57" s="3">
        <v>201780619020</v>
      </c>
      <c r="I57" s="3">
        <v>0</v>
      </c>
      <c r="K57" s="3">
        <v>0</v>
      </c>
      <c r="M57" s="3">
        <v>0</v>
      </c>
      <c r="O57" s="3">
        <v>0</v>
      </c>
      <c r="P57" s="3"/>
      <c r="Q57" s="3">
        <v>12280000</v>
      </c>
      <c r="S57" s="3">
        <v>14500</v>
      </c>
      <c r="U57" s="3">
        <v>176582519531</v>
      </c>
      <c r="W57" s="3">
        <v>177000543000</v>
      </c>
      <c r="Y57" s="5">
        <v>3.6470911033191105E-3</v>
      </c>
    </row>
    <row r="58" spans="1:25" ht="24">
      <c r="A58" s="2" t="s">
        <v>64</v>
      </c>
      <c r="C58" s="3">
        <v>2000000</v>
      </c>
      <c r="E58" s="3">
        <v>33430995200</v>
      </c>
      <c r="G58" s="3">
        <v>34533297000</v>
      </c>
      <c r="I58" s="3">
        <v>0</v>
      </c>
      <c r="K58" s="3">
        <v>0</v>
      </c>
      <c r="M58" s="3">
        <v>0</v>
      </c>
      <c r="O58" s="3">
        <v>0</v>
      </c>
      <c r="P58" s="3"/>
      <c r="Q58" s="3">
        <v>2000000</v>
      </c>
      <c r="S58" s="3">
        <v>18520</v>
      </c>
      <c r="U58" s="3">
        <v>33430995200</v>
      </c>
      <c r="W58" s="3">
        <v>36819612000</v>
      </c>
      <c r="Y58" s="5">
        <v>7.5866704743872773E-4</v>
      </c>
    </row>
    <row r="59" spans="1:25" ht="24">
      <c r="A59" s="2" t="s">
        <v>65</v>
      </c>
      <c r="C59" s="3">
        <v>1436592</v>
      </c>
      <c r="E59" s="3">
        <v>47856099115</v>
      </c>
      <c r="G59" s="3">
        <v>50824095839.783997</v>
      </c>
      <c r="I59" s="3">
        <v>0</v>
      </c>
      <c r="K59" s="3">
        <v>0</v>
      </c>
      <c r="M59" s="3">
        <v>0</v>
      </c>
      <c r="O59" s="3">
        <v>0</v>
      </c>
      <c r="P59" s="3"/>
      <c r="Q59" s="3">
        <v>1436592</v>
      </c>
      <c r="S59" s="3">
        <v>35830</v>
      </c>
      <c r="U59" s="3">
        <v>47856099115</v>
      </c>
      <c r="W59" s="3">
        <v>51166826466.407997</v>
      </c>
      <c r="Y59" s="5">
        <v>1.0542909893260012E-3</v>
      </c>
    </row>
    <row r="60" spans="1:25" ht="24">
      <c r="A60" s="2" t="s">
        <v>66</v>
      </c>
      <c r="C60" s="3">
        <v>23931253</v>
      </c>
      <c r="E60" s="3">
        <v>497219031333</v>
      </c>
      <c r="G60" s="3">
        <v>754344815435.85095</v>
      </c>
      <c r="I60" s="3">
        <v>0</v>
      </c>
      <c r="K60" s="3">
        <v>0</v>
      </c>
      <c r="M60" s="3">
        <v>0</v>
      </c>
      <c r="O60" s="3">
        <v>0</v>
      </c>
      <c r="P60" s="3"/>
      <c r="Q60" s="3">
        <v>23931253</v>
      </c>
      <c r="S60" s="3">
        <v>30280</v>
      </c>
      <c r="U60" s="3">
        <v>497219031333</v>
      </c>
      <c r="W60" s="3">
        <v>720326742712.00195</v>
      </c>
      <c r="Y60" s="5">
        <v>1.4842311838714395E-2</v>
      </c>
    </row>
    <row r="61" spans="1:25" ht="24">
      <c r="A61" s="2" t="s">
        <v>67</v>
      </c>
      <c r="C61" s="3">
        <v>13290542</v>
      </c>
      <c r="E61" s="3">
        <v>313415489342</v>
      </c>
      <c r="G61" s="3">
        <v>349575318259.146</v>
      </c>
      <c r="I61" s="3">
        <v>0</v>
      </c>
      <c r="K61" s="3">
        <v>0</v>
      </c>
      <c r="M61" s="3">
        <v>0</v>
      </c>
      <c r="O61" s="3">
        <v>0</v>
      </c>
      <c r="P61" s="3"/>
      <c r="Q61" s="3">
        <v>13290542</v>
      </c>
      <c r="S61" s="3">
        <v>26280</v>
      </c>
      <c r="U61" s="3">
        <v>313415489342</v>
      </c>
      <c r="W61" s="3">
        <v>347197254869.62799</v>
      </c>
      <c r="Y61" s="5">
        <v>7.1539894616698321E-3</v>
      </c>
    </row>
    <row r="62" spans="1:25" ht="24">
      <c r="A62" s="2" t="s">
        <v>68</v>
      </c>
      <c r="C62" s="3">
        <v>37482272</v>
      </c>
      <c r="E62" s="3">
        <v>632038699074</v>
      </c>
      <c r="G62" s="3">
        <v>935207237288.16003</v>
      </c>
      <c r="I62" s="3">
        <v>0</v>
      </c>
      <c r="K62" s="3">
        <v>0</v>
      </c>
      <c r="M62" s="3">
        <v>0</v>
      </c>
      <c r="O62" s="3">
        <v>0</v>
      </c>
      <c r="P62" s="3"/>
      <c r="Q62" s="3">
        <v>37482272</v>
      </c>
      <c r="S62" s="3">
        <v>25700</v>
      </c>
      <c r="U62" s="3">
        <v>632038699074</v>
      </c>
      <c r="W62" s="3">
        <v>957562788777.12</v>
      </c>
      <c r="Y62" s="5">
        <v>1.973055375213437E-2</v>
      </c>
    </row>
    <row r="63" spans="1:25" ht="24">
      <c r="A63" s="2" t="s">
        <v>69</v>
      </c>
      <c r="C63" s="3">
        <v>369127</v>
      </c>
      <c r="E63" s="3">
        <v>1204999518445</v>
      </c>
      <c r="G63" s="3">
        <v>1328613871481.6001</v>
      </c>
      <c r="I63" s="3">
        <v>26839</v>
      </c>
      <c r="K63" s="3">
        <v>99998883253</v>
      </c>
      <c r="M63" s="3">
        <v>0</v>
      </c>
      <c r="O63" s="3">
        <v>0</v>
      </c>
      <c r="P63" s="3"/>
      <c r="Q63" s="3">
        <v>395966</v>
      </c>
      <c r="S63" s="3">
        <v>3756300</v>
      </c>
      <c r="U63" s="3">
        <v>1304998401698</v>
      </c>
      <c r="W63" s="3">
        <v>1483797404794.0801</v>
      </c>
      <c r="Y63" s="5">
        <v>3.0573602896531646E-2</v>
      </c>
    </row>
    <row r="64" spans="1:25" ht="24">
      <c r="A64" s="2" t="s">
        <v>70</v>
      </c>
      <c r="C64" s="3">
        <v>75037776</v>
      </c>
      <c r="E64" s="3">
        <v>361778615321</v>
      </c>
      <c r="G64" s="3">
        <v>386382940385.90399</v>
      </c>
      <c r="I64" s="3">
        <v>0</v>
      </c>
      <c r="K64" s="3">
        <v>0</v>
      </c>
      <c r="M64" s="3">
        <v>0</v>
      </c>
      <c r="O64" s="3">
        <v>0</v>
      </c>
      <c r="P64" s="3"/>
      <c r="Q64" s="3">
        <v>75037776</v>
      </c>
      <c r="S64" s="3">
        <v>4778</v>
      </c>
      <c r="U64" s="3">
        <v>361778615321</v>
      </c>
      <c r="W64" s="3">
        <v>356397237290.31799</v>
      </c>
      <c r="Y64" s="5">
        <v>7.3435548351341992E-3</v>
      </c>
    </row>
    <row r="65" spans="1:25" ht="24">
      <c r="A65" s="2" t="s">
        <v>71</v>
      </c>
      <c r="C65" s="3">
        <v>20795948</v>
      </c>
      <c r="E65" s="3">
        <v>1066117095220</v>
      </c>
      <c r="G65" s="3">
        <v>870300129805.73999</v>
      </c>
      <c r="I65" s="3">
        <v>0</v>
      </c>
      <c r="K65" s="3">
        <v>0</v>
      </c>
      <c r="M65" s="3">
        <v>0</v>
      </c>
      <c r="O65" s="3">
        <v>0</v>
      </c>
      <c r="P65" s="3"/>
      <c r="Q65" s="3">
        <v>20795948</v>
      </c>
      <c r="S65" s="3">
        <v>39900</v>
      </c>
      <c r="U65" s="3">
        <v>1066117095220</v>
      </c>
      <c r="W65" s="3">
        <v>824821263165.06006</v>
      </c>
      <c r="Y65" s="5">
        <v>1.6995418430539623E-2</v>
      </c>
    </row>
    <row r="66" spans="1:25" ht="24">
      <c r="A66" s="2" t="s">
        <v>72</v>
      </c>
      <c r="C66" s="3">
        <v>43855258</v>
      </c>
      <c r="E66" s="3">
        <v>1022998914547</v>
      </c>
      <c r="G66" s="3">
        <v>836139042541.78198</v>
      </c>
      <c r="I66" s="3">
        <v>0</v>
      </c>
      <c r="K66" s="3">
        <v>0</v>
      </c>
      <c r="M66" s="3">
        <v>0</v>
      </c>
      <c r="O66" s="3">
        <v>0</v>
      </c>
      <c r="P66" s="3"/>
      <c r="Q66" s="3">
        <v>43855258</v>
      </c>
      <c r="S66" s="3">
        <v>19150</v>
      </c>
      <c r="U66" s="3">
        <v>1022998914547</v>
      </c>
      <c r="W66" s="3">
        <v>834831212965.33496</v>
      </c>
      <c r="Y66" s="5">
        <v>1.720167315859011E-2</v>
      </c>
    </row>
    <row r="67" spans="1:25" ht="24">
      <c r="A67" s="2" t="s">
        <v>73</v>
      </c>
      <c r="C67" s="3">
        <v>40799164</v>
      </c>
      <c r="E67" s="3">
        <v>123319627101</v>
      </c>
      <c r="G67" s="3">
        <v>141947431409.70001</v>
      </c>
      <c r="I67" s="3">
        <v>0</v>
      </c>
      <c r="K67" s="3">
        <v>0</v>
      </c>
      <c r="M67" s="3">
        <v>0</v>
      </c>
      <c r="O67" s="3">
        <v>0</v>
      </c>
      <c r="P67" s="3"/>
      <c r="Q67" s="3">
        <v>40799164</v>
      </c>
      <c r="S67" s="3">
        <v>3113</v>
      </c>
      <c r="U67" s="3">
        <v>123319627101</v>
      </c>
      <c r="W67" s="3">
        <v>126252101136.685</v>
      </c>
      <c r="Y67" s="5">
        <v>2.6014209167197211E-3</v>
      </c>
    </row>
    <row r="68" spans="1:25" ht="24">
      <c r="A68" s="2" t="s">
        <v>74</v>
      </c>
      <c r="C68" s="3">
        <v>271400000</v>
      </c>
      <c r="E68" s="3">
        <v>917834119840</v>
      </c>
      <c r="G68" s="3">
        <v>975543174720</v>
      </c>
      <c r="I68" s="3">
        <v>0</v>
      </c>
      <c r="K68" s="3">
        <v>0</v>
      </c>
      <c r="M68" s="3">
        <v>0</v>
      </c>
      <c r="O68" s="3">
        <v>0</v>
      </c>
      <c r="P68" s="3"/>
      <c r="Q68" s="3">
        <v>271400000</v>
      </c>
      <c r="S68" s="3">
        <v>3783</v>
      </c>
      <c r="U68" s="3">
        <v>917834119840</v>
      </c>
      <c r="W68" s="3">
        <v>1020597298110</v>
      </c>
      <c r="Y68" s="5">
        <v>2.1029378005967492E-2</v>
      </c>
    </row>
    <row r="69" spans="1:25" ht="24">
      <c r="A69" s="2" t="s">
        <v>75</v>
      </c>
      <c r="C69" s="3">
        <v>57440180</v>
      </c>
      <c r="E69" s="3">
        <v>749626612942</v>
      </c>
      <c r="G69" s="3">
        <v>906151781443.22998</v>
      </c>
      <c r="I69" s="3">
        <v>0</v>
      </c>
      <c r="K69" s="3">
        <v>0</v>
      </c>
      <c r="M69" s="3">
        <v>0</v>
      </c>
      <c r="O69" s="3">
        <v>0</v>
      </c>
      <c r="P69" s="3"/>
      <c r="Q69" s="3">
        <v>57440180</v>
      </c>
      <c r="S69" s="3">
        <v>15700</v>
      </c>
      <c r="U69" s="3">
        <v>749626612942</v>
      </c>
      <c r="W69" s="3">
        <v>896445051585.30005</v>
      </c>
      <c r="Y69" s="5">
        <v>1.847122453319925E-2</v>
      </c>
    </row>
    <row r="70" spans="1:25" ht="24">
      <c r="A70" s="2" t="s">
        <v>76</v>
      </c>
      <c r="C70" s="3">
        <v>31406212</v>
      </c>
      <c r="E70" s="3">
        <v>407300620023</v>
      </c>
      <c r="G70" s="3">
        <v>385871104677.09601</v>
      </c>
      <c r="I70" s="3">
        <v>15200000</v>
      </c>
      <c r="K70" s="3">
        <v>199228452160</v>
      </c>
      <c r="M70" s="3">
        <v>0</v>
      </c>
      <c r="O70" s="3">
        <v>0</v>
      </c>
      <c r="P70" s="3"/>
      <c r="Q70" s="3">
        <v>46606212</v>
      </c>
      <c r="S70" s="3">
        <v>12970</v>
      </c>
      <c r="U70" s="3">
        <v>606529072183</v>
      </c>
      <c r="W70" s="3">
        <v>600885898350.64197</v>
      </c>
      <c r="Y70" s="5">
        <v>1.2381236672163981E-2</v>
      </c>
    </row>
    <row r="71" spans="1:25" ht="24">
      <c r="A71" s="2" t="s">
        <v>77</v>
      </c>
      <c r="C71" s="3">
        <v>301297333</v>
      </c>
      <c r="E71" s="3">
        <v>1406815632957</v>
      </c>
      <c r="G71" s="3">
        <v>1853933559846.9399</v>
      </c>
      <c r="I71" s="3">
        <v>17000000</v>
      </c>
      <c r="K71" s="3">
        <v>99541707600</v>
      </c>
      <c r="M71" s="3">
        <v>0</v>
      </c>
      <c r="O71" s="3">
        <v>0</v>
      </c>
      <c r="P71" s="3"/>
      <c r="Q71" s="3">
        <v>318297333</v>
      </c>
      <c r="S71" s="3">
        <v>5920</v>
      </c>
      <c r="U71" s="3">
        <v>1506357340557</v>
      </c>
      <c r="W71" s="3">
        <v>1873108506102.4099</v>
      </c>
      <c r="Y71" s="5">
        <v>3.8595346954147194E-2</v>
      </c>
    </row>
    <row r="72" spans="1:25" ht="24">
      <c r="A72" s="2" t="s">
        <v>78</v>
      </c>
      <c r="C72" s="3">
        <v>119596051</v>
      </c>
      <c r="E72" s="3">
        <v>1088017390664</v>
      </c>
      <c r="G72" s="3">
        <v>1436124210318.3201</v>
      </c>
      <c r="I72" s="3">
        <v>0</v>
      </c>
      <c r="K72" s="3">
        <v>0</v>
      </c>
      <c r="M72" s="3">
        <v>0</v>
      </c>
      <c r="O72" s="3">
        <v>0</v>
      </c>
      <c r="P72" s="3"/>
      <c r="Q72" s="3">
        <v>119596051</v>
      </c>
      <c r="S72" s="3">
        <v>11800</v>
      </c>
      <c r="U72" s="3">
        <v>1088017390664</v>
      </c>
      <c r="W72" s="3">
        <v>1402836563059.29</v>
      </c>
      <c r="Y72" s="5">
        <v>2.8905407078577691E-2</v>
      </c>
    </row>
    <row r="73" spans="1:25" ht="24">
      <c r="A73" s="2" t="s">
        <v>79</v>
      </c>
      <c r="C73" s="3">
        <v>15000000</v>
      </c>
      <c r="E73" s="3">
        <v>136776811200</v>
      </c>
      <c r="G73" s="3">
        <v>132854782500</v>
      </c>
      <c r="I73" s="3">
        <v>0</v>
      </c>
      <c r="K73" s="3">
        <v>0</v>
      </c>
      <c r="M73" s="3">
        <v>0</v>
      </c>
      <c r="O73" s="3">
        <v>0</v>
      </c>
      <c r="P73" s="3"/>
      <c r="Q73" s="3">
        <v>15000000</v>
      </c>
      <c r="S73" s="3">
        <v>8360</v>
      </c>
      <c r="U73" s="3">
        <v>136776811200</v>
      </c>
      <c r="W73" s="3">
        <v>124653870000</v>
      </c>
      <c r="Y73" s="5">
        <v>2.5684894100652389E-3</v>
      </c>
    </row>
    <row r="74" spans="1:25" ht="24">
      <c r="A74" s="2" t="s">
        <v>80</v>
      </c>
      <c r="C74" s="3">
        <v>183327848</v>
      </c>
      <c r="E74" s="3">
        <v>344128942879</v>
      </c>
      <c r="G74" s="3">
        <v>350077367871.75201</v>
      </c>
      <c r="I74" s="3">
        <v>0</v>
      </c>
      <c r="K74" s="3">
        <v>0</v>
      </c>
      <c r="M74" s="3">
        <v>0</v>
      </c>
      <c r="O74" s="3">
        <v>0</v>
      </c>
      <c r="P74" s="3"/>
      <c r="Q74" s="3">
        <v>183327848</v>
      </c>
      <c r="S74" s="3">
        <v>1786</v>
      </c>
      <c r="U74" s="3">
        <v>344128942879</v>
      </c>
      <c r="W74" s="3">
        <v>325475366485.65802</v>
      </c>
      <c r="Y74" s="5">
        <v>6.7064105755843375E-3</v>
      </c>
    </row>
    <row r="75" spans="1:25" ht="24">
      <c r="A75" s="2" t="s">
        <v>81</v>
      </c>
      <c r="C75" s="3">
        <v>38902128</v>
      </c>
      <c r="E75" s="3">
        <v>180617996268</v>
      </c>
      <c r="G75" s="3">
        <v>311298815724.12</v>
      </c>
      <c r="I75" s="3">
        <v>0</v>
      </c>
      <c r="K75" s="3">
        <v>0</v>
      </c>
      <c r="M75" s="3">
        <v>0</v>
      </c>
      <c r="O75" s="3">
        <v>0</v>
      </c>
      <c r="P75" s="3"/>
      <c r="Q75" s="3">
        <v>38902128</v>
      </c>
      <c r="S75" s="3">
        <v>8560</v>
      </c>
      <c r="U75" s="3">
        <v>180617996268</v>
      </c>
      <c r="W75" s="3">
        <v>331020852496.70398</v>
      </c>
      <c r="Y75" s="5">
        <v>6.8206751555210578E-3</v>
      </c>
    </row>
    <row r="76" spans="1:25" ht="24">
      <c r="A76" s="2" t="s">
        <v>82</v>
      </c>
      <c r="C76" s="3">
        <v>198000000</v>
      </c>
      <c r="E76" s="3">
        <v>299772000000</v>
      </c>
      <c r="G76" s="3">
        <v>322787916000</v>
      </c>
      <c r="I76" s="3">
        <v>0</v>
      </c>
      <c r="K76" s="3">
        <v>0</v>
      </c>
      <c r="M76" s="3">
        <v>0</v>
      </c>
      <c r="O76" s="3">
        <v>0</v>
      </c>
      <c r="P76" s="3"/>
      <c r="Q76" s="3">
        <v>198000000</v>
      </c>
      <c r="S76" s="3">
        <v>1615</v>
      </c>
      <c r="U76" s="3">
        <v>299772000000</v>
      </c>
      <c r="W76" s="3">
        <v>317867368500</v>
      </c>
      <c r="Y76" s="5">
        <v>6.5496479956663597E-3</v>
      </c>
    </row>
    <row r="77" spans="1:25" ht="24">
      <c r="A77" s="2" t="s">
        <v>83</v>
      </c>
      <c r="C77" s="3">
        <v>132382869</v>
      </c>
      <c r="E77" s="3">
        <v>1695069109228</v>
      </c>
      <c r="G77" s="3">
        <v>1732187498204.3501</v>
      </c>
      <c r="I77" s="3">
        <v>44127623</v>
      </c>
      <c r="K77" s="3">
        <v>1695069109048.05</v>
      </c>
      <c r="M77" s="3">
        <v>-132382869</v>
      </c>
      <c r="O77" s="3">
        <v>1695069109048.05</v>
      </c>
      <c r="P77" s="3"/>
      <c r="Q77" s="3">
        <v>44127623</v>
      </c>
      <c r="S77" s="3">
        <v>34970</v>
      </c>
      <c r="U77" s="3">
        <v>1695069109224</v>
      </c>
      <c r="W77" s="3">
        <v>1533961275600.96</v>
      </c>
      <c r="Y77" s="5">
        <v>3.1607228013307821E-2</v>
      </c>
    </row>
    <row r="78" spans="1:25" ht="24">
      <c r="A78" s="2" t="s">
        <v>84</v>
      </c>
      <c r="C78" s="3">
        <v>39326602</v>
      </c>
      <c r="E78" s="3">
        <v>450929120549</v>
      </c>
      <c r="G78" s="3">
        <v>315477352355.06702</v>
      </c>
      <c r="I78" s="3">
        <v>78653204</v>
      </c>
      <c r="K78" s="3">
        <v>0</v>
      </c>
      <c r="M78" s="3">
        <v>0</v>
      </c>
      <c r="O78" s="3">
        <v>0</v>
      </c>
      <c r="P78" s="3"/>
      <c r="Q78" s="3">
        <v>117979806</v>
      </c>
      <c r="S78" s="3">
        <v>8010</v>
      </c>
      <c r="U78" s="3">
        <v>1352609451205</v>
      </c>
      <c r="W78" s="3">
        <v>939395387495.94299</v>
      </c>
      <c r="Y78" s="5">
        <v>1.9356214970682108E-2</v>
      </c>
    </row>
    <row r="79" spans="1:25" ht="24">
      <c r="A79" s="2" t="s">
        <v>85</v>
      </c>
      <c r="C79" s="3">
        <v>11090364</v>
      </c>
      <c r="E79" s="3">
        <v>104703462818</v>
      </c>
      <c r="G79" s="3">
        <v>250032855259.65601</v>
      </c>
      <c r="I79" s="3">
        <v>0</v>
      </c>
      <c r="K79" s="3">
        <v>0</v>
      </c>
      <c r="M79" s="3">
        <v>0</v>
      </c>
      <c r="O79" s="3">
        <v>0</v>
      </c>
      <c r="P79" s="3"/>
      <c r="Q79" s="3">
        <v>11090364</v>
      </c>
      <c r="S79" s="3">
        <v>23990</v>
      </c>
      <c r="U79" s="3">
        <v>104703462818</v>
      </c>
      <c r="W79" s="3">
        <v>264474788257.45801</v>
      </c>
      <c r="Y79" s="5">
        <v>5.4494954137286498E-3</v>
      </c>
    </row>
    <row r="80" spans="1:25" ht="24">
      <c r="A80" s="2" t="s">
        <v>86</v>
      </c>
      <c r="C80" s="3">
        <v>115620000</v>
      </c>
      <c r="E80" s="3">
        <v>828912478895</v>
      </c>
      <c r="G80" s="3">
        <v>852795892620</v>
      </c>
      <c r="I80" s="3">
        <v>34686000</v>
      </c>
      <c r="K80" s="3">
        <v>0</v>
      </c>
      <c r="M80" s="3">
        <v>0</v>
      </c>
      <c r="O80" s="3">
        <v>0</v>
      </c>
      <c r="P80" s="3"/>
      <c r="Q80" s="3">
        <v>150306000</v>
      </c>
      <c r="S80" s="3">
        <v>5592</v>
      </c>
      <c r="U80" s="3">
        <v>828912478895</v>
      </c>
      <c r="W80" s="3">
        <v>835510110645.59998</v>
      </c>
      <c r="Y80" s="5">
        <v>1.7215661825787355E-2</v>
      </c>
    </row>
    <row r="81" spans="1:25" ht="24">
      <c r="A81" s="2" t="s">
        <v>87</v>
      </c>
      <c r="C81" s="3">
        <v>4124651</v>
      </c>
      <c r="E81" s="3">
        <v>27251543204</v>
      </c>
      <c r="G81" s="3">
        <v>20951558658.670502</v>
      </c>
      <c r="I81" s="3">
        <v>0</v>
      </c>
      <c r="K81" s="3">
        <v>0</v>
      </c>
      <c r="M81" s="3">
        <v>0</v>
      </c>
      <c r="O81" s="3">
        <v>0</v>
      </c>
      <c r="P81" s="3"/>
      <c r="Q81" s="3">
        <v>4124651</v>
      </c>
      <c r="S81" s="3">
        <v>4887</v>
      </c>
      <c r="U81" s="3">
        <v>27251543204</v>
      </c>
      <c r="W81" s="3">
        <v>20037234278.8498</v>
      </c>
      <c r="Y81" s="5">
        <v>4.1286663664932268E-4</v>
      </c>
    </row>
    <row r="82" spans="1:25" ht="24">
      <c r="A82" s="2" t="s">
        <v>88</v>
      </c>
      <c r="C82" s="3">
        <v>115819107</v>
      </c>
      <c r="E82" s="3">
        <v>506858566805</v>
      </c>
      <c r="G82" s="3">
        <v>557574509186.55396</v>
      </c>
      <c r="I82" s="3">
        <v>0</v>
      </c>
      <c r="K82" s="3">
        <v>0</v>
      </c>
      <c r="M82" s="3">
        <v>0</v>
      </c>
      <c r="O82" s="3">
        <v>0</v>
      </c>
      <c r="P82" s="3"/>
      <c r="Q82" s="3">
        <v>115819107</v>
      </c>
      <c r="S82" s="3">
        <v>4610</v>
      </c>
      <c r="U82" s="3">
        <v>506858566805</v>
      </c>
      <c r="W82" s="3">
        <v>530749223074.54401</v>
      </c>
      <c r="Y82" s="5">
        <v>1.0936072493114891E-2</v>
      </c>
    </row>
    <row r="83" spans="1:25" ht="24">
      <c r="A83" s="2" t="s">
        <v>89</v>
      </c>
      <c r="C83" s="3">
        <v>5346154</v>
      </c>
      <c r="E83" s="3">
        <v>89854649627</v>
      </c>
      <c r="G83" s="3">
        <v>121645342942.89301</v>
      </c>
      <c r="I83" s="3">
        <v>0</v>
      </c>
      <c r="K83" s="3">
        <v>0</v>
      </c>
      <c r="M83" s="3">
        <v>0</v>
      </c>
      <c r="O83" s="3">
        <v>0</v>
      </c>
      <c r="P83" s="3"/>
      <c r="Q83" s="3">
        <v>5346154</v>
      </c>
      <c r="S83" s="3">
        <v>20570</v>
      </c>
      <c r="U83" s="3">
        <v>89854649627</v>
      </c>
      <c r="W83" s="3">
        <v>109316063972.709</v>
      </c>
      <c r="Y83" s="5">
        <v>2.2524543575255006E-3</v>
      </c>
    </row>
    <row r="84" spans="1:25" ht="24">
      <c r="A84" s="2" t="s">
        <v>90</v>
      </c>
      <c r="C84" s="3">
        <v>32825416</v>
      </c>
      <c r="E84" s="3">
        <v>273251975552</v>
      </c>
      <c r="G84" s="3">
        <v>634329236822.11206</v>
      </c>
      <c r="I84" s="3">
        <v>0</v>
      </c>
      <c r="K84" s="3">
        <v>0</v>
      </c>
      <c r="M84" s="3">
        <v>0</v>
      </c>
      <c r="O84" s="3">
        <v>0</v>
      </c>
      <c r="P84" s="3"/>
      <c r="Q84" s="3">
        <v>32825416</v>
      </c>
      <c r="S84" s="3">
        <v>18800</v>
      </c>
      <c r="U84" s="3">
        <v>273251975552</v>
      </c>
      <c r="W84" s="3">
        <v>613445969766.23999</v>
      </c>
      <c r="Y84" s="5">
        <v>1.2640036582833636E-2</v>
      </c>
    </row>
    <row r="85" spans="1:25" ht="24">
      <c r="A85" s="2" t="s">
        <v>91</v>
      </c>
      <c r="C85" s="3">
        <v>16413684</v>
      </c>
      <c r="E85" s="3">
        <v>345336884347</v>
      </c>
      <c r="G85" s="3">
        <v>470880411664.57202</v>
      </c>
      <c r="I85" s="3">
        <v>0</v>
      </c>
      <c r="K85" s="3">
        <v>0</v>
      </c>
      <c r="M85" s="3">
        <v>0</v>
      </c>
      <c r="O85" s="3">
        <v>0</v>
      </c>
      <c r="P85" s="3"/>
      <c r="Q85" s="3">
        <v>16413684</v>
      </c>
      <c r="S85" s="3">
        <v>27290</v>
      </c>
      <c r="U85" s="3">
        <v>345336884347</v>
      </c>
      <c r="W85" s="3">
        <v>445264256213.65802</v>
      </c>
      <c r="Y85" s="5">
        <v>9.1746572069150833E-3</v>
      </c>
    </row>
    <row r="86" spans="1:25" ht="24">
      <c r="A86" s="2" t="s">
        <v>92</v>
      </c>
      <c r="C86" s="3">
        <v>16344556</v>
      </c>
      <c r="E86" s="3">
        <v>155481566560</v>
      </c>
      <c r="G86" s="3">
        <v>177095634220.62</v>
      </c>
      <c r="I86" s="3">
        <v>0</v>
      </c>
      <c r="K86" s="3">
        <v>0</v>
      </c>
      <c r="M86" s="3">
        <v>0</v>
      </c>
      <c r="O86" s="3">
        <v>0</v>
      </c>
      <c r="P86" s="3"/>
      <c r="Q86" s="3">
        <v>16344556</v>
      </c>
      <c r="S86" s="3">
        <v>10630</v>
      </c>
      <c r="U86" s="3">
        <v>155481566560</v>
      </c>
      <c r="W86" s="3">
        <v>172708861629.83401</v>
      </c>
      <c r="Y86" s="5">
        <v>3.5586611319861259E-3</v>
      </c>
    </row>
    <row r="87" spans="1:25" ht="24">
      <c r="A87" s="2" t="s">
        <v>93</v>
      </c>
      <c r="C87" s="3">
        <v>8441034</v>
      </c>
      <c r="E87" s="3">
        <v>34788733034</v>
      </c>
      <c r="G87" s="3">
        <v>35870712098.917503</v>
      </c>
      <c r="I87" s="3">
        <v>0</v>
      </c>
      <c r="K87" s="3">
        <v>0</v>
      </c>
      <c r="M87" s="3">
        <v>0</v>
      </c>
      <c r="O87" s="3">
        <v>0</v>
      </c>
      <c r="P87" s="3"/>
      <c r="Q87" s="3">
        <v>8441034</v>
      </c>
      <c r="S87" s="3">
        <v>4529</v>
      </c>
      <c r="U87" s="3">
        <v>34788733034</v>
      </c>
      <c r="W87" s="3">
        <v>38001977884</v>
      </c>
      <c r="Y87" s="5">
        <v>7.8302966250937427E-4</v>
      </c>
    </row>
    <row r="88" spans="1:25" ht="24">
      <c r="A88" s="2" t="s">
        <v>94</v>
      </c>
      <c r="C88" s="3">
        <v>0</v>
      </c>
      <c r="E88" s="3">
        <v>0</v>
      </c>
      <c r="G88" s="3">
        <v>0</v>
      </c>
      <c r="I88" s="3">
        <v>18894177</v>
      </c>
      <c r="K88" s="3">
        <v>140847494864</v>
      </c>
      <c r="M88" s="3">
        <v>0</v>
      </c>
      <c r="O88" s="3">
        <v>0</v>
      </c>
      <c r="P88" s="3"/>
      <c r="Q88" s="3">
        <v>18894177</v>
      </c>
      <c r="S88" s="3">
        <v>7530</v>
      </c>
      <c r="U88" s="3">
        <v>140847494864</v>
      </c>
      <c r="W88" s="3">
        <v>141426627550.78</v>
      </c>
      <c r="Y88" s="5">
        <v>2.9140915975205519E-3</v>
      </c>
    </row>
    <row r="89" spans="1:25" ht="24.75" thickBot="1">
      <c r="A89" s="2" t="s">
        <v>95</v>
      </c>
      <c r="C89" s="3">
        <v>0</v>
      </c>
      <c r="E89" s="3">
        <v>0</v>
      </c>
      <c r="G89" s="3">
        <v>0</v>
      </c>
      <c r="I89" s="3">
        <v>6800000</v>
      </c>
      <c r="K89" s="3">
        <v>99711736160</v>
      </c>
      <c r="M89" s="3">
        <v>0</v>
      </c>
      <c r="O89" s="3">
        <v>0</v>
      </c>
      <c r="P89" s="3"/>
      <c r="Q89" s="3">
        <v>6800000</v>
      </c>
      <c r="S89" s="3">
        <v>14080</v>
      </c>
      <c r="U89" s="3">
        <v>99711736160</v>
      </c>
      <c r="W89" s="3">
        <v>95174323200</v>
      </c>
      <c r="Y89" s="5">
        <v>1.96106419519367E-3</v>
      </c>
    </row>
    <row r="90" spans="1:25" ht="23.25" thickBot="1">
      <c r="A90" s="1" t="s">
        <v>96</v>
      </c>
      <c r="C90" s="1" t="s">
        <v>96</v>
      </c>
      <c r="E90" s="4">
        <f>SUM(E9:E89)</f>
        <v>41638102322927</v>
      </c>
      <c r="G90" s="4">
        <f>SUM(G9:G89)</f>
        <v>47781737659568.703</v>
      </c>
      <c r="I90" s="1" t="s">
        <v>96</v>
      </c>
      <c r="K90" s="4">
        <f>SUM(K9:K89)</f>
        <v>2682437944647.0498</v>
      </c>
      <c r="M90" s="1" t="s">
        <v>96</v>
      </c>
      <c r="O90" s="4">
        <f>SUM(O9:O89)</f>
        <v>1927316101025.05</v>
      </c>
      <c r="Q90" s="1" t="s">
        <v>96</v>
      </c>
      <c r="S90" s="1" t="s">
        <v>96</v>
      </c>
      <c r="U90" s="4">
        <f>SUM(U9:U89)</f>
        <v>42506696821569</v>
      </c>
      <c r="W90" s="4">
        <f>SUM(W9:W89)</f>
        <v>46957338313602.758</v>
      </c>
      <c r="Y90" s="6">
        <f>SUM(Y9:Y89)</f>
        <v>0.96755460687533767</v>
      </c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15" sqref="I15"/>
    </sheetView>
  </sheetViews>
  <sheetFormatPr defaultRowHeight="22.5"/>
  <cols>
    <col min="1" max="1" width="25" style="1" bestFit="1" customWidth="1"/>
    <col min="2" max="2" width="1" style="1" customWidth="1"/>
    <col min="3" max="3" width="28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</row>
    <row r="3" spans="1:11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</row>
    <row r="4" spans="1:11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</row>
    <row r="6" spans="1:11" ht="24">
      <c r="A6" s="12" t="s">
        <v>194</v>
      </c>
      <c r="B6" s="12" t="s">
        <v>194</v>
      </c>
      <c r="C6" s="12" t="s">
        <v>194</v>
      </c>
      <c r="E6" s="12" t="s">
        <v>126</v>
      </c>
      <c r="F6" s="12" t="s">
        <v>126</v>
      </c>
      <c r="G6" s="12" t="s">
        <v>126</v>
      </c>
      <c r="I6" s="12" t="s">
        <v>127</v>
      </c>
      <c r="J6" s="12" t="s">
        <v>127</v>
      </c>
      <c r="K6" s="12" t="s">
        <v>127</v>
      </c>
    </row>
    <row r="7" spans="1:11" ht="24">
      <c r="A7" s="12" t="s">
        <v>195</v>
      </c>
      <c r="C7" s="12" t="s">
        <v>102</v>
      </c>
      <c r="E7" s="12" t="s">
        <v>196</v>
      </c>
      <c r="G7" s="12" t="s">
        <v>197</v>
      </c>
      <c r="I7" s="12" t="s">
        <v>196</v>
      </c>
      <c r="K7" s="12" t="s">
        <v>197</v>
      </c>
    </row>
    <row r="8" spans="1:11" ht="24">
      <c r="A8" s="2" t="s">
        <v>108</v>
      </c>
      <c r="C8" s="1" t="s">
        <v>109</v>
      </c>
      <c r="E8" s="3">
        <v>21642058</v>
      </c>
      <c r="G8" s="5">
        <f>E8/$E$12</f>
        <v>3.2824918095826494E-3</v>
      </c>
      <c r="I8" s="3">
        <v>61602235606</v>
      </c>
      <c r="K8" s="5">
        <f>I8/$I$12</f>
        <v>0.63967804830686303</v>
      </c>
    </row>
    <row r="9" spans="1:11" ht="24">
      <c r="A9" s="2" t="s">
        <v>112</v>
      </c>
      <c r="C9" s="1" t="s">
        <v>113</v>
      </c>
      <c r="E9" s="3">
        <v>5721037624</v>
      </c>
      <c r="G9" s="5">
        <f t="shared" ref="G9:G11" si="0">E9/$E$12</f>
        <v>0.86772058105999816</v>
      </c>
      <c r="I9" s="3">
        <v>21609445465</v>
      </c>
      <c r="K9" s="5">
        <f>I9/$I$12</f>
        <v>0.22439263387217778</v>
      </c>
    </row>
    <row r="10" spans="1:11" ht="24">
      <c r="A10" s="2" t="s">
        <v>115</v>
      </c>
      <c r="C10" s="1" t="s">
        <v>116</v>
      </c>
      <c r="E10" s="3">
        <v>1050909</v>
      </c>
      <c r="G10" s="5">
        <f t="shared" si="0"/>
        <v>1.5939335275400761E-4</v>
      </c>
      <c r="I10" s="3">
        <v>1083415</v>
      </c>
      <c r="K10" s="5">
        <f>I10/$I$12</f>
        <v>1.1250188988902196E-5</v>
      </c>
    </row>
    <row r="11" spans="1:11" ht="24.75" thickBot="1">
      <c r="A11" s="2" t="s">
        <v>118</v>
      </c>
      <c r="C11" s="1" t="s">
        <v>119</v>
      </c>
      <c r="E11" s="3">
        <v>849448998</v>
      </c>
      <c r="G11" s="5">
        <f t="shared" si="0"/>
        <v>0.12883753377766516</v>
      </c>
      <c r="I11" s="3">
        <v>13089173292</v>
      </c>
      <c r="K11" s="5">
        <f>I11/$I$12</f>
        <v>0.13591806763197031</v>
      </c>
    </row>
    <row r="12" spans="1:11" ht="23.25" thickBot="1">
      <c r="A12" s="1" t="s">
        <v>96</v>
      </c>
      <c r="C12" s="1" t="s">
        <v>96</v>
      </c>
      <c r="E12" s="4">
        <f>SUM(E8:E11)</f>
        <v>6593179589</v>
      </c>
      <c r="G12" s="16">
        <f>SUM(G8:G11)</f>
        <v>1</v>
      </c>
      <c r="I12" s="4">
        <f>SUM(I8:I11)</f>
        <v>96301937778</v>
      </c>
      <c r="K12" s="17">
        <f>SUM(K8:K11)</f>
        <v>1</v>
      </c>
    </row>
    <row r="13" spans="1:11" ht="23.2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D13" sqref="D13:E13"/>
    </sheetView>
  </sheetViews>
  <sheetFormatPr defaultRowHeight="22.5"/>
  <cols>
    <col min="1" max="1" width="42" style="1" bestFit="1" customWidth="1"/>
    <col min="2" max="2" width="1" style="1" customWidth="1"/>
    <col min="3" max="3" width="7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</row>
    <row r="3" spans="1:5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</row>
    <row r="4" spans="1:5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</row>
    <row r="5" spans="1:5" ht="24">
      <c r="E5" s="18" t="s">
        <v>341</v>
      </c>
    </row>
    <row r="6" spans="1:5" ht="24.75" thickBot="1">
      <c r="A6" s="12" t="s">
        <v>198</v>
      </c>
      <c r="C6" s="12" t="s">
        <v>126</v>
      </c>
      <c r="E6" s="12" t="s">
        <v>342</v>
      </c>
    </row>
    <row r="7" spans="1:5" ht="24">
      <c r="A7" s="12" t="s">
        <v>198</v>
      </c>
      <c r="C7" s="12" t="s">
        <v>105</v>
      </c>
      <c r="E7" s="12" t="s">
        <v>105</v>
      </c>
    </row>
    <row r="8" spans="1:5" ht="24.75" thickBot="1">
      <c r="A8" s="2" t="s">
        <v>199</v>
      </c>
      <c r="C8" s="3">
        <v>0</v>
      </c>
      <c r="E8" s="3">
        <v>172498438551</v>
      </c>
    </row>
    <row r="9" spans="1:5" ht="23.25" thickBot="1">
      <c r="A9" s="1" t="s">
        <v>96</v>
      </c>
      <c r="C9" s="4">
        <f>SUM(C8:C8)</f>
        <v>0</v>
      </c>
      <c r="E9" s="4">
        <f>SUM(E8)</f>
        <v>172498438551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E16" sqref="E16"/>
    </sheetView>
  </sheetViews>
  <sheetFormatPr defaultRowHeight="22.5"/>
  <cols>
    <col min="1" max="1" width="25" style="1" bestFit="1" customWidth="1"/>
    <col min="2" max="2" width="1" style="1" customWidth="1"/>
    <col min="3" max="3" width="28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3.28515625" style="7" bestFit="1" customWidth="1"/>
    <col min="12" max="12" width="1" style="7" customWidth="1"/>
    <col min="13" max="13" width="25.140625" style="7" bestFit="1" customWidth="1"/>
    <col min="14" max="14" width="1" style="7" customWidth="1"/>
    <col min="15" max="15" width="23.7109375" style="7" customWidth="1"/>
    <col min="16" max="16" width="1" style="7" customWidth="1"/>
    <col min="17" max="17" width="23.140625" style="7" bestFit="1" customWidth="1"/>
    <col min="18" max="18" width="1" style="1" customWidth="1"/>
    <col min="19" max="19" width="22.425781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</row>
    <row r="3" spans="1:19" ht="24">
      <c r="A3" s="13" t="s">
        <v>1</v>
      </c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</row>
    <row r="4" spans="1:19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</row>
    <row r="5" spans="1:19">
      <c r="S5" s="3"/>
    </row>
    <row r="6" spans="1:19" ht="24.75" thickBot="1">
      <c r="A6" s="12" t="s">
        <v>100</v>
      </c>
      <c r="C6" s="12" t="s">
        <v>101</v>
      </c>
      <c r="D6" s="12" t="s">
        <v>101</v>
      </c>
      <c r="E6" s="12" t="s">
        <v>101</v>
      </c>
      <c r="F6" s="12" t="s">
        <v>101</v>
      </c>
      <c r="G6" s="12" t="s">
        <v>101</v>
      </c>
      <c r="H6" s="12" t="s">
        <v>101</v>
      </c>
      <c r="I6" s="12" t="s">
        <v>101</v>
      </c>
      <c r="K6" s="14" t="s">
        <v>203</v>
      </c>
      <c r="M6" s="14" t="s">
        <v>5</v>
      </c>
      <c r="N6" s="14" t="s">
        <v>5</v>
      </c>
      <c r="O6" s="14" t="s">
        <v>5</v>
      </c>
      <c r="Q6" s="12" t="s">
        <v>6</v>
      </c>
      <c r="R6" s="12" t="s">
        <v>6</v>
      </c>
      <c r="S6" s="12" t="s">
        <v>6</v>
      </c>
    </row>
    <row r="7" spans="1:19" ht="24">
      <c r="A7" s="12" t="s">
        <v>100</v>
      </c>
      <c r="C7" s="12" t="s">
        <v>102</v>
      </c>
      <c r="E7" s="12" t="s">
        <v>103</v>
      </c>
      <c r="G7" s="12" t="s">
        <v>104</v>
      </c>
      <c r="I7" s="12" t="s">
        <v>98</v>
      </c>
      <c r="K7" s="14" t="s">
        <v>105</v>
      </c>
      <c r="M7" s="14" t="s">
        <v>106</v>
      </c>
      <c r="O7" s="14" t="s">
        <v>107</v>
      </c>
      <c r="Q7" s="14" t="s">
        <v>105</v>
      </c>
      <c r="S7" s="12" t="s">
        <v>99</v>
      </c>
    </row>
    <row r="8" spans="1:19" ht="24">
      <c r="A8" s="2" t="s">
        <v>108</v>
      </c>
      <c r="C8" s="1" t="s">
        <v>109</v>
      </c>
      <c r="E8" s="1" t="s">
        <v>110</v>
      </c>
      <c r="G8" s="1" t="s">
        <v>111</v>
      </c>
      <c r="I8" s="3">
        <v>0</v>
      </c>
      <c r="K8" s="7">
        <v>639432825</v>
      </c>
      <c r="M8" s="7">
        <v>300852798352</v>
      </c>
      <c r="O8" s="7">
        <v>271301785002</v>
      </c>
      <c r="Q8" s="7">
        <v>30190446175</v>
      </c>
      <c r="S8" s="5">
        <v>6.2207327606942405E-4</v>
      </c>
    </row>
    <row r="9" spans="1:19" ht="24">
      <c r="A9" s="2" t="s">
        <v>112</v>
      </c>
      <c r="C9" s="1" t="s">
        <v>113</v>
      </c>
      <c r="E9" s="1" t="s">
        <v>110</v>
      </c>
      <c r="G9" s="1" t="s">
        <v>114</v>
      </c>
      <c r="I9" s="3">
        <v>0</v>
      </c>
      <c r="K9" s="7">
        <v>30345943718</v>
      </c>
      <c r="M9" s="7">
        <v>6350183457396</v>
      </c>
      <c r="O9" s="7">
        <v>5465073108223</v>
      </c>
      <c r="Q9" s="7">
        <v>915456292891</v>
      </c>
      <c r="S9" s="5">
        <v>1.8862950614113427E-2</v>
      </c>
    </row>
    <row r="10" spans="1:19" ht="24">
      <c r="A10" s="2" t="s">
        <v>115</v>
      </c>
      <c r="C10" s="1" t="s">
        <v>116</v>
      </c>
      <c r="E10" s="1" t="s">
        <v>110</v>
      </c>
      <c r="G10" s="1" t="s">
        <v>117</v>
      </c>
      <c r="I10" s="3">
        <v>0</v>
      </c>
      <c r="K10" s="7">
        <v>14255982506</v>
      </c>
      <c r="M10" s="7">
        <v>886343993244</v>
      </c>
      <c r="O10" s="7">
        <v>875002274246</v>
      </c>
      <c r="Q10" s="7">
        <v>25597701504</v>
      </c>
      <c r="S10" s="5">
        <v>5.274399040722526E-4</v>
      </c>
    </row>
    <row r="11" spans="1:19" ht="24">
      <c r="A11" s="2" t="s">
        <v>118</v>
      </c>
      <c r="C11" s="1" t="s">
        <v>119</v>
      </c>
      <c r="E11" s="1" t="s">
        <v>120</v>
      </c>
      <c r="G11" s="1" t="s">
        <v>121</v>
      </c>
      <c r="I11" s="3">
        <v>27.5</v>
      </c>
      <c r="K11" s="7">
        <v>500000000000</v>
      </c>
      <c r="M11" s="7">
        <v>0</v>
      </c>
      <c r="O11" s="7">
        <v>500000000000</v>
      </c>
      <c r="Q11" s="7">
        <v>0</v>
      </c>
      <c r="S11" s="5">
        <v>0</v>
      </c>
    </row>
    <row r="12" spans="1:19" ht="24">
      <c r="A12" s="2" t="s">
        <v>118</v>
      </c>
      <c r="C12" s="1" t="s">
        <v>122</v>
      </c>
      <c r="E12" s="1" t="s">
        <v>110</v>
      </c>
      <c r="G12" s="1" t="s">
        <v>123</v>
      </c>
      <c r="I12" s="3">
        <v>0</v>
      </c>
      <c r="K12" s="7">
        <v>1895598697</v>
      </c>
      <c r="M12" s="7">
        <v>509993284595</v>
      </c>
      <c r="O12" s="7">
        <v>511500798400</v>
      </c>
      <c r="Q12" s="7">
        <v>388084892</v>
      </c>
      <c r="S12" s="5">
        <v>7.9964780500461965E-6</v>
      </c>
    </row>
    <row r="13" spans="1:19">
      <c r="A13" s="1" t="s">
        <v>96</v>
      </c>
      <c r="C13" s="1" t="s">
        <v>96</v>
      </c>
      <c r="E13" s="1" t="s">
        <v>96</v>
      </c>
      <c r="G13" s="1" t="s">
        <v>96</v>
      </c>
      <c r="I13" s="1" t="s">
        <v>96</v>
      </c>
      <c r="K13" s="8">
        <f>SUM(K8:K12)</f>
        <v>547136957746</v>
      </c>
      <c r="M13" s="8">
        <f>SUM(M8:M12)</f>
        <v>8047373533587</v>
      </c>
      <c r="O13" s="8">
        <f>SUM(O8:O12)</f>
        <v>7622877965871</v>
      </c>
      <c r="Q13" s="8">
        <f>SUM(Q8:Q12)</f>
        <v>971632525462</v>
      </c>
      <c r="S13" s="6">
        <f>SUM(S8:S12)</f>
        <v>2.0020460272305151E-2</v>
      </c>
    </row>
  </sheetData>
  <mergeCells count="17"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6" sqref="G16"/>
    </sheetView>
  </sheetViews>
  <sheetFormatPr defaultRowHeight="22.5"/>
  <cols>
    <col min="1" max="1" width="28.28515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</row>
    <row r="3" spans="1:7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</row>
    <row r="4" spans="1:7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</row>
    <row r="6" spans="1:7" ht="24">
      <c r="A6" s="12" t="s">
        <v>128</v>
      </c>
      <c r="C6" s="12" t="s">
        <v>105</v>
      </c>
      <c r="E6" s="12" t="s">
        <v>191</v>
      </c>
      <c r="G6" s="12" t="s">
        <v>13</v>
      </c>
    </row>
    <row r="7" spans="1:7" ht="24">
      <c r="A7" s="2" t="s">
        <v>200</v>
      </c>
      <c r="C7" s="3">
        <v>-1894560015061</v>
      </c>
      <c r="E7" s="19">
        <f>C7/$C$10</f>
        <v>1.0034922115500782</v>
      </c>
      <c r="G7" s="5">
        <v>-3.903735467994069E-2</v>
      </c>
    </row>
    <row r="8" spans="1:7" ht="24">
      <c r="A8" s="2" t="s">
        <v>201</v>
      </c>
      <c r="C8" s="3">
        <v>0</v>
      </c>
      <c r="E8" s="5">
        <f t="shared" ref="E8:E9" si="0">C8/$C$10</f>
        <v>0</v>
      </c>
      <c r="G8" s="5">
        <v>0</v>
      </c>
    </row>
    <row r="9" spans="1:7" ht="24">
      <c r="A9" s="2" t="s">
        <v>202</v>
      </c>
      <c r="C9" s="3">
        <v>6593179589</v>
      </c>
      <c r="E9" s="5">
        <f t="shared" si="0"/>
        <v>-3.4922115500782493E-3</v>
      </c>
      <c r="G9" s="5">
        <v>1.3585227601040211E-4</v>
      </c>
    </row>
    <row r="10" spans="1:7">
      <c r="A10" s="1" t="s">
        <v>96</v>
      </c>
      <c r="C10" s="4">
        <f>SUM(C7:C9)</f>
        <v>-1887966835472</v>
      </c>
      <c r="E10" s="15">
        <f>SUM(E7:E9)</f>
        <v>0.99999999999999989</v>
      </c>
      <c r="G10" s="6">
        <f>SUM(G7:G9)</f>
        <v>-3.890150240393029E-2</v>
      </c>
    </row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K21" sqref="K21"/>
    </sheetView>
  </sheetViews>
  <sheetFormatPr defaultRowHeight="22.5"/>
  <cols>
    <col min="1" max="1" width="33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</row>
    <row r="3" spans="1:19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  <c r="L3" s="13" t="s">
        <v>124</v>
      </c>
      <c r="M3" s="13" t="s">
        <v>124</v>
      </c>
      <c r="N3" s="13" t="s">
        <v>124</v>
      </c>
      <c r="O3" s="13" t="s">
        <v>124</v>
      </c>
      <c r="P3" s="13" t="s">
        <v>124</v>
      </c>
      <c r="Q3" s="13" t="s">
        <v>124</v>
      </c>
      <c r="R3" s="13" t="s">
        <v>124</v>
      </c>
      <c r="S3" s="13" t="s">
        <v>124</v>
      </c>
    </row>
    <row r="4" spans="1:19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</row>
    <row r="6" spans="1:19" ht="24">
      <c r="A6" s="12" t="s">
        <v>125</v>
      </c>
      <c r="B6" s="12" t="s">
        <v>125</v>
      </c>
      <c r="C6" s="12" t="s">
        <v>125</v>
      </c>
      <c r="D6" s="12" t="s">
        <v>125</v>
      </c>
      <c r="E6" s="12" t="s">
        <v>125</v>
      </c>
      <c r="F6" s="12" t="s">
        <v>125</v>
      </c>
      <c r="G6" s="12" t="s">
        <v>125</v>
      </c>
      <c r="I6" s="12" t="s">
        <v>126</v>
      </c>
      <c r="J6" s="12" t="s">
        <v>126</v>
      </c>
      <c r="K6" s="12" t="s">
        <v>126</v>
      </c>
      <c r="L6" s="12" t="s">
        <v>126</v>
      </c>
      <c r="M6" s="12" t="s">
        <v>126</v>
      </c>
      <c r="O6" s="12" t="s">
        <v>127</v>
      </c>
      <c r="P6" s="12" t="s">
        <v>127</v>
      </c>
      <c r="Q6" s="12" t="s">
        <v>127</v>
      </c>
      <c r="R6" s="12" t="s">
        <v>127</v>
      </c>
      <c r="S6" s="12" t="s">
        <v>127</v>
      </c>
    </row>
    <row r="7" spans="1:19" ht="24">
      <c r="A7" s="12" t="s">
        <v>128</v>
      </c>
      <c r="C7" s="12" t="s">
        <v>129</v>
      </c>
      <c r="E7" s="12" t="s">
        <v>97</v>
      </c>
      <c r="G7" s="12" t="s">
        <v>98</v>
      </c>
      <c r="I7" s="12" t="s">
        <v>130</v>
      </c>
      <c r="K7" s="12" t="s">
        <v>131</v>
      </c>
      <c r="M7" s="12" t="s">
        <v>132</v>
      </c>
      <c r="O7" s="12" t="s">
        <v>130</v>
      </c>
      <c r="Q7" s="12" t="s">
        <v>131</v>
      </c>
      <c r="S7" s="12" t="s">
        <v>132</v>
      </c>
    </row>
    <row r="8" spans="1:19" ht="24">
      <c r="A8" s="2" t="s">
        <v>133</v>
      </c>
      <c r="C8" s="1" t="s">
        <v>96</v>
      </c>
      <c r="E8" s="1" t="s">
        <v>134</v>
      </c>
      <c r="G8" s="3">
        <v>20.5</v>
      </c>
      <c r="I8" s="3">
        <v>0</v>
      </c>
      <c r="K8" s="1" t="s">
        <v>96</v>
      </c>
      <c r="M8" s="3">
        <v>0</v>
      </c>
      <c r="O8" s="3">
        <v>4903041653</v>
      </c>
      <c r="Q8" s="1" t="s">
        <v>96</v>
      </c>
      <c r="S8" s="3">
        <v>4903041653</v>
      </c>
    </row>
    <row r="9" spans="1:19" ht="24">
      <c r="A9" s="2" t="s">
        <v>108</v>
      </c>
      <c r="C9" s="3">
        <v>17</v>
      </c>
      <c r="E9" s="1" t="s">
        <v>96</v>
      </c>
      <c r="G9" s="3">
        <v>22.5</v>
      </c>
      <c r="I9" s="3">
        <v>21642058</v>
      </c>
      <c r="K9" s="3">
        <v>0</v>
      </c>
      <c r="M9" s="3">
        <v>21642058</v>
      </c>
      <c r="O9" s="3">
        <v>61602235606</v>
      </c>
      <c r="Q9" s="3">
        <v>0</v>
      </c>
      <c r="S9" s="3">
        <v>61602235606</v>
      </c>
    </row>
    <row r="10" spans="1:19" ht="24">
      <c r="A10" s="2" t="s">
        <v>112</v>
      </c>
      <c r="C10" s="3">
        <v>17</v>
      </c>
      <c r="E10" s="1" t="s">
        <v>96</v>
      </c>
      <c r="G10" s="3">
        <v>22.5</v>
      </c>
      <c r="I10" s="3">
        <v>5721037624</v>
      </c>
      <c r="K10" s="3">
        <v>0</v>
      </c>
      <c r="M10" s="3">
        <v>5721037624</v>
      </c>
      <c r="O10" s="3">
        <v>21609445465</v>
      </c>
      <c r="Q10" s="3">
        <v>0</v>
      </c>
      <c r="S10" s="3">
        <v>21609445465</v>
      </c>
    </row>
    <row r="11" spans="1:19" ht="24">
      <c r="A11" s="2" t="s">
        <v>115</v>
      </c>
      <c r="C11" s="3">
        <v>1</v>
      </c>
      <c r="E11" s="1" t="s">
        <v>96</v>
      </c>
      <c r="G11" s="3">
        <v>22.5</v>
      </c>
      <c r="I11" s="3">
        <v>1050909</v>
      </c>
      <c r="K11" s="3">
        <v>0</v>
      </c>
      <c r="M11" s="3">
        <v>1050909</v>
      </c>
      <c r="O11" s="3">
        <v>1083415</v>
      </c>
      <c r="Q11" s="3">
        <v>0</v>
      </c>
      <c r="S11" s="3">
        <v>1083415</v>
      </c>
    </row>
    <row r="12" spans="1:19" ht="24">
      <c r="A12" s="2" t="s">
        <v>118</v>
      </c>
      <c r="C12" s="3">
        <v>30</v>
      </c>
      <c r="E12" s="1" t="s">
        <v>96</v>
      </c>
      <c r="G12" s="3">
        <v>22.5</v>
      </c>
      <c r="I12" s="3">
        <v>849448998</v>
      </c>
      <c r="K12" s="3">
        <v>0</v>
      </c>
      <c r="M12" s="3">
        <v>849448998</v>
      </c>
      <c r="O12" s="3">
        <v>13089173292</v>
      </c>
      <c r="Q12" s="3">
        <v>0</v>
      </c>
      <c r="S12" s="3">
        <v>13089173292</v>
      </c>
    </row>
    <row r="13" spans="1:19">
      <c r="A13" s="1" t="s">
        <v>96</v>
      </c>
      <c r="C13" s="1" t="s">
        <v>96</v>
      </c>
      <c r="E13" s="1" t="s">
        <v>96</v>
      </c>
      <c r="G13" s="4" t="s">
        <v>204</v>
      </c>
      <c r="I13" s="4">
        <f>SUM(I8:I12)</f>
        <v>6593179589</v>
      </c>
      <c r="K13" s="4">
        <f>SUM(K8:K12)</f>
        <v>0</v>
      </c>
      <c r="M13" s="4">
        <f>SUM(M8:M12)</f>
        <v>6593179589</v>
      </c>
      <c r="O13" s="4">
        <f>SUM(O8:O12)</f>
        <v>101204979431</v>
      </c>
      <c r="Q13" s="4">
        <f>SUM(Q8:Q12)</f>
        <v>0</v>
      </c>
      <c r="S13" s="4">
        <f>SUM(S8:S12)</f>
        <v>101204979431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workbookViewId="0">
      <selection activeCell="O16" sqref="O16"/>
    </sheetView>
  </sheetViews>
  <sheetFormatPr defaultRowHeight="22.5"/>
  <cols>
    <col min="1" max="1" width="33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</row>
    <row r="3" spans="1:19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  <c r="L3" s="13" t="s">
        <v>124</v>
      </c>
      <c r="M3" s="13" t="s">
        <v>124</v>
      </c>
      <c r="N3" s="13" t="s">
        <v>124</v>
      </c>
      <c r="O3" s="13" t="s">
        <v>124</v>
      </c>
      <c r="P3" s="13" t="s">
        <v>124</v>
      </c>
      <c r="Q3" s="13" t="s">
        <v>124</v>
      </c>
      <c r="R3" s="13" t="s">
        <v>124</v>
      </c>
      <c r="S3" s="13" t="s">
        <v>124</v>
      </c>
    </row>
    <row r="4" spans="1:19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</row>
    <row r="6" spans="1:19" ht="24">
      <c r="A6" s="12" t="s">
        <v>3</v>
      </c>
      <c r="C6" s="12" t="s">
        <v>135</v>
      </c>
      <c r="D6" s="12" t="s">
        <v>135</v>
      </c>
      <c r="E6" s="12" t="s">
        <v>135</v>
      </c>
      <c r="F6" s="12" t="s">
        <v>135</v>
      </c>
      <c r="G6" s="12" t="s">
        <v>135</v>
      </c>
      <c r="I6" s="12" t="s">
        <v>126</v>
      </c>
      <c r="J6" s="12" t="s">
        <v>126</v>
      </c>
      <c r="K6" s="12" t="s">
        <v>126</v>
      </c>
      <c r="L6" s="12" t="s">
        <v>126</v>
      </c>
      <c r="M6" s="12" t="s">
        <v>126</v>
      </c>
      <c r="O6" s="12" t="s">
        <v>127</v>
      </c>
      <c r="P6" s="12" t="s">
        <v>127</v>
      </c>
      <c r="Q6" s="12" t="s">
        <v>127</v>
      </c>
      <c r="R6" s="12" t="s">
        <v>127</v>
      </c>
      <c r="S6" s="12" t="s">
        <v>127</v>
      </c>
    </row>
    <row r="7" spans="1:19" ht="24">
      <c r="A7" s="12" t="s">
        <v>3</v>
      </c>
      <c r="C7" s="12" t="s">
        <v>136</v>
      </c>
      <c r="E7" s="12" t="s">
        <v>137</v>
      </c>
      <c r="G7" s="12" t="s">
        <v>138</v>
      </c>
      <c r="I7" s="12" t="s">
        <v>139</v>
      </c>
      <c r="K7" s="12" t="s">
        <v>131</v>
      </c>
      <c r="M7" s="12" t="s">
        <v>140</v>
      </c>
      <c r="O7" s="12" t="s">
        <v>139</v>
      </c>
      <c r="Q7" s="12" t="s">
        <v>131</v>
      </c>
      <c r="S7" s="12" t="s">
        <v>140</v>
      </c>
    </row>
    <row r="8" spans="1:19" ht="24">
      <c r="A8" s="2" t="s">
        <v>37</v>
      </c>
      <c r="C8" s="1" t="s">
        <v>141</v>
      </c>
      <c r="E8" s="3">
        <v>14425299</v>
      </c>
      <c r="G8" s="3">
        <v>6452</v>
      </c>
      <c r="I8" s="3">
        <v>0</v>
      </c>
      <c r="K8" s="3">
        <v>0</v>
      </c>
      <c r="M8" s="3">
        <v>0</v>
      </c>
      <c r="O8" s="3">
        <v>93072029148</v>
      </c>
      <c r="Q8" s="3">
        <v>0</v>
      </c>
      <c r="S8" s="3">
        <v>93072029148</v>
      </c>
    </row>
    <row r="9" spans="1:19" ht="24">
      <c r="A9" s="2" t="s">
        <v>67</v>
      </c>
      <c r="C9" s="1" t="s">
        <v>142</v>
      </c>
      <c r="E9" s="3">
        <v>13290542</v>
      </c>
      <c r="G9" s="3">
        <v>3790</v>
      </c>
      <c r="I9" s="3">
        <v>50371154180</v>
      </c>
      <c r="K9" s="3">
        <v>6752005246</v>
      </c>
      <c r="M9" s="3">
        <v>43619148934</v>
      </c>
      <c r="O9" s="3">
        <v>50371154180</v>
      </c>
      <c r="Q9" s="3">
        <v>6752005246</v>
      </c>
      <c r="S9" s="3">
        <v>43619148934</v>
      </c>
    </row>
    <row r="10" spans="1:19" ht="24">
      <c r="A10" s="2" t="s">
        <v>23</v>
      </c>
      <c r="C10" s="1" t="s">
        <v>143</v>
      </c>
      <c r="E10" s="3">
        <v>3915991</v>
      </c>
      <c r="G10" s="3">
        <v>27500</v>
      </c>
      <c r="I10" s="3">
        <v>0</v>
      </c>
      <c r="K10" s="3">
        <v>0</v>
      </c>
      <c r="M10" s="3">
        <v>0</v>
      </c>
      <c r="O10" s="3">
        <v>107689752500</v>
      </c>
      <c r="Q10" s="3">
        <v>0</v>
      </c>
      <c r="S10" s="3">
        <v>107689752500</v>
      </c>
    </row>
    <row r="11" spans="1:19" ht="24">
      <c r="A11" s="2" t="s">
        <v>83</v>
      </c>
      <c r="C11" s="1" t="s">
        <v>144</v>
      </c>
      <c r="E11" s="3">
        <v>44127623</v>
      </c>
      <c r="G11" s="3">
        <v>6800</v>
      </c>
      <c r="I11" s="3">
        <v>0</v>
      </c>
      <c r="K11" s="3">
        <v>0</v>
      </c>
      <c r="M11" s="3">
        <v>0</v>
      </c>
      <c r="O11" s="3">
        <v>300067836400</v>
      </c>
      <c r="Q11" s="3">
        <v>38046878778</v>
      </c>
      <c r="S11" s="3">
        <v>262020957622</v>
      </c>
    </row>
    <row r="12" spans="1:19" ht="24">
      <c r="A12" s="2" t="s">
        <v>44</v>
      </c>
      <c r="C12" s="1" t="s">
        <v>145</v>
      </c>
      <c r="E12" s="3">
        <v>12200000</v>
      </c>
      <c r="G12" s="3">
        <v>2740</v>
      </c>
      <c r="I12" s="3">
        <v>0</v>
      </c>
      <c r="K12" s="3">
        <v>0</v>
      </c>
      <c r="M12" s="3">
        <v>0</v>
      </c>
      <c r="O12" s="3">
        <v>33428000000</v>
      </c>
      <c r="Q12" s="3">
        <v>0</v>
      </c>
      <c r="S12" s="3">
        <v>33428000000</v>
      </c>
    </row>
    <row r="13" spans="1:19" ht="24">
      <c r="A13" s="2" t="s">
        <v>50</v>
      </c>
      <c r="C13" s="1" t="s">
        <v>146</v>
      </c>
      <c r="E13" s="3">
        <v>42586534</v>
      </c>
      <c r="G13" s="3">
        <v>3860</v>
      </c>
      <c r="I13" s="3">
        <v>0</v>
      </c>
      <c r="K13" s="3">
        <v>0</v>
      </c>
      <c r="M13" s="3">
        <v>0</v>
      </c>
      <c r="O13" s="3">
        <v>164384021240</v>
      </c>
      <c r="Q13" s="3">
        <v>0</v>
      </c>
      <c r="S13" s="3">
        <v>164384021240</v>
      </c>
    </row>
    <row r="14" spans="1:19" ht="24">
      <c r="A14" s="2" t="s">
        <v>51</v>
      </c>
      <c r="C14" s="1" t="s">
        <v>147</v>
      </c>
      <c r="E14" s="3">
        <v>23118673</v>
      </c>
      <c r="G14" s="3">
        <v>350</v>
      </c>
      <c r="I14" s="3">
        <v>0</v>
      </c>
      <c r="K14" s="3">
        <v>0</v>
      </c>
      <c r="M14" s="3">
        <v>0</v>
      </c>
      <c r="O14" s="3">
        <v>8091535550</v>
      </c>
      <c r="Q14" s="3">
        <v>0</v>
      </c>
      <c r="S14" s="3">
        <v>8091535550</v>
      </c>
    </row>
    <row r="15" spans="1:19" ht="24">
      <c r="A15" s="2" t="s">
        <v>31</v>
      </c>
      <c r="C15" s="1" t="s">
        <v>148</v>
      </c>
      <c r="E15" s="3">
        <v>3213381</v>
      </c>
      <c r="G15" s="3">
        <v>5700</v>
      </c>
      <c r="I15" s="3">
        <v>0</v>
      </c>
      <c r="K15" s="3">
        <v>0</v>
      </c>
      <c r="M15" s="3">
        <v>0</v>
      </c>
      <c r="O15" s="3">
        <v>18316271700</v>
      </c>
      <c r="Q15" s="3">
        <v>1018887042</v>
      </c>
      <c r="S15" s="3">
        <v>17297384658</v>
      </c>
    </row>
    <row r="16" spans="1:19" ht="24">
      <c r="A16" s="2" t="s">
        <v>54</v>
      </c>
      <c r="C16" s="1" t="s">
        <v>145</v>
      </c>
      <c r="E16" s="3">
        <v>47634469</v>
      </c>
      <c r="G16" s="3">
        <v>2250</v>
      </c>
      <c r="I16" s="3">
        <v>0</v>
      </c>
      <c r="K16" s="3">
        <v>0</v>
      </c>
      <c r="M16" s="3">
        <v>0</v>
      </c>
      <c r="O16" s="3">
        <v>107177557500</v>
      </c>
      <c r="Q16" s="3">
        <v>0</v>
      </c>
      <c r="S16" s="3">
        <v>107177557500</v>
      </c>
    </row>
    <row r="17" spans="1:19" ht="24">
      <c r="A17" s="2" t="s">
        <v>48</v>
      </c>
      <c r="C17" s="1" t="s">
        <v>149</v>
      </c>
      <c r="E17" s="3">
        <v>973619000</v>
      </c>
      <c r="G17" s="3">
        <v>188</v>
      </c>
      <c r="I17" s="3">
        <v>0</v>
      </c>
      <c r="K17" s="3">
        <v>0</v>
      </c>
      <c r="M17" s="3">
        <v>0</v>
      </c>
      <c r="O17" s="3">
        <v>183040372000</v>
      </c>
      <c r="Q17" s="3">
        <v>0</v>
      </c>
      <c r="S17" s="3">
        <v>183040372000</v>
      </c>
    </row>
    <row r="18" spans="1:19" ht="24">
      <c r="A18" s="2" t="s">
        <v>52</v>
      </c>
      <c r="C18" s="1" t="s">
        <v>150</v>
      </c>
      <c r="E18" s="3">
        <v>24508801</v>
      </c>
      <c r="G18" s="3">
        <v>2400</v>
      </c>
      <c r="I18" s="3">
        <v>0</v>
      </c>
      <c r="K18" s="3">
        <v>0</v>
      </c>
      <c r="M18" s="3">
        <v>0</v>
      </c>
      <c r="O18" s="3">
        <v>58821122400</v>
      </c>
      <c r="Q18" s="3">
        <v>0</v>
      </c>
      <c r="S18" s="3">
        <v>58821122400</v>
      </c>
    </row>
    <row r="19" spans="1:19" ht="24">
      <c r="A19" s="2" t="s">
        <v>19</v>
      </c>
      <c r="C19" s="1" t="s">
        <v>4</v>
      </c>
      <c r="E19" s="3">
        <v>71408450</v>
      </c>
      <c r="G19" s="3">
        <v>220</v>
      </c>
      <c r="I19" s="3">
        <v>0</v>
      </c>
      <c r="K19" s="3">
        <v>0</v>
      </c>
      <c r="M19" s="3">
        <v>0</v>
      </c>
      <c r="O19" s="3">
        <v>15709859000</v>
      </c>
      <c r="Q19" s="3">
        <v>0</v>
      </c>
      <c r="S19" s="3">
        <v>15709859000</v>
      </c>
    </row>
    <row r="20" spans="1:19">
      <c r="A20" s="1" t="s">
        <v>96</v>
      </c>
      <c r="C20" s="1" t="s">
        <v>96</v>
      </c>
      <c r="E20" s="1" t="s">
        <v>96</v>
      </c>
      <c r="G20" s="1" t="s">
        <v>96</v>
      </c>
      <c r="I20" s="4">
        <f>SUM(I8:I19)</f>
        <v>50371154180</v>
      </c>
      <c r="K20" s="4">
        <f>SUM(K8:K19)</f>
        <v>6752005246</v>
      </c>
      <c r="M20" s="4">
        <f>SUM(M8:M19)</f>
        <v>43619148934</v>
      </c>
      <c r="O20" s="4">
        <f>SUM(O8:O19)</f>
        <v>1140169511618</v>
      </c>
      <c r="Q20" s="4">
        <f>SUM(Q8:Q19)</f>
        <v>45817771066</v>
      </c>
      <c r="S20" s="4">
        <f>SUM(S8:S19)</f>
        <v>1094351740552</v>
      </c>
    </row>
    <row r="21" spans="1:19">
      <c r="S21" s="3"/>
    </row>
    <row r="22" spans="1:19">
      <c r="O22" s="3"/>
    </row>
    <row r="23" spans="1:19">
      <c r="O23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1"/>
  <sheetViews>
    <sheetView rightToLeft="1" workbookViewId="0">
      <selection activeCell="K6" sqref="K6:Q6"/>
    </sheetView>
  </sheetViews>
  <sheetFormatPr defaultRowHeight="22.5"/>
  <cols>
    <col min="1" max="1" width="56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  <c r="L3" s="13" t="s">
        <v>124</v>
      </c>
      <c r="M3" s="13" t="s">
        <v>124</v>
      </c>
      <c r="N3" s="13" t="s">
        <v>124</v>
      </c>
      <c r="O3" s="13" t="s">
        <v>124</v>
      </c>
      <c r="P3" s="13" t="s">
        <v>124</v>
      </c>
      <c r="Q3" s="13" t="s">
        <v>124</v>
      </c>
    </row>
    <row r="4" spans="1:17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4">
      <c r="A6" s="12" t="s">
        <v>3</v>
      </c>
      <c r="C6" s="12" t="s">
        <v>126</v>
      </c>
      <c r="D6" s="12" t="s">
        <v>126</v>
      </c>
      <c r="E6" s="12" t="s">
        <v>126</v>
      </c>
      <c r="F6" s="12" t="s">
        <v>126</v>
      </c>
      <c r="G6" s="12" t="s">
        <v>126</v>
      </c>
      <c r="H6" s="12" t="s">
        <v>126</v>
      </c>
      <c r="I6" s="12" t="s">
        <v>126</v>
      </c>
      <c r="K6" s="12" t="s">
        <v>127</v>
      </c>
      <c r="L6" s="12" t="s">
        <v>127</v>
      </c>
      <c r="M6" s="12" t="s">
        <v>127</v>
      </c>
      <c r="N6" s="12" t="s">
        <v>127</v>
      </c>
      <c r="O6" s="12" t="s">
        <v>127</v>
      </c>
      <c r="P6" s="12" t="s">
        <v>127</v>
      </c>
      <c r="Q6" s="12" t="s">
        <v>127</v>
      </c>
    </row>
    <row r="7" spans="1:17" ht="24">
      <c r="A7" s="12" t="s">
        <v>3</v>
      </c>
      <c r="C7" s="12" t="s">
        <v>7</v>
      </c>
      <c r="E7" s="12" t="s">
        <v>151</v>
      </c>
      <c r="G7" s="12" t="s">
        <v>152</v>
      </c>
      <c r="I7" s="12" t="s">
        <v>153</v>
      </c>
      <c r="K7" s="12" t="s">
        <v>7</v>
      </c>
      <c r="M7" s="12" t="s">
        <v>151</v>
      </c>
      <c r="O7" s="12" t="s">
        <v>152</v>
      </c>
      <c r="Q7" s="12" t="s">
        <v>153</v>
      </c>
    </row>
    <row r="8" spans="1:17" ht="24">
      <c r="A8" s="2" t="s">
        <v>68</v>
      </c>
      <c r="C8" s="3">
        <v>37482272</v>
      </c>
      <c r="E8" s="3">
        <v>957562788777</v>
      </c>
      <c r="G8" s="3">
        <v>935207237288</v>
      </c>
      <c r="I8" s="3">
        <v>22355551489</v>
      </c>
      <c r="K8" s="3">
        <v>37482272</v>
      </c>
      <c r="M8" s="3">
        <v>957562788777</v>
      </c>
      <c r="O8" s="3">
        <v>1052573882605</v>
      </c>
      <c r="Q8" s="10">
        <v>-95011093828</v>
      </c>
    </row>
    <row r="9" spans="1:17" ht="24">
      <c r="A9" s="2" t="s">
        <v>76</v>
      </c>
      <c r="C9" s="3">
        <v>46606212</v>
      </c>
      <c r="E9" s="3">
        <v>600885898350</v>
      </c>
      <c r="G9" s="3">
        <v>585099556837</v>
      </c>
      <c r="I9" s="3">
        <v>15786341513</v>
      </c>
      <c r="K9" s="3">
        <v>46606212</v>
      </c>
      <c r="M9" s="3">
        <v>600885898350</v>
      </c>
      <c r="O9" s="3">
        <v>583565763933</v>
      </c>
      <c r="Q9" s="10">
        <v>17320134417</v>
      </c>
    </row>
    <row r="10" spans="1:17" ht="24">
      <c r="A10" s="2" t="s">
        <v>56</v>
      </c>
      <c r="C10" s="3">
        <v>41604664</v>
      </c>
      <c r="E10" s="3">
        <v>208439865895</v>
      </c>
      <c r="G10" s="3">
        <v>213816291008</v>
      </c>
      <c r="I10" s="10">
        <v>-5376425113</v>
      </c>
      <c r="K10" s="3">
        <v>41604664</v>
      </c>
      <c r="M10" s="3">
        <v>208439865895</v>
      </c>
      <c r="O10" s="3">
        <v>167381925254</v>
      </c>
      <c r="Q10" s="10">
        <v>41057940641</v>
      </c>
    </row>
    <row r="11" spans="1:17" ht="24">
      <c r="A11" s="2" t="s">
        <v>36</v>
      </c>
      <c r="C11" s="3">
        <v>21868021</v>
      </c>
      <c r="E11" s="3">
        <v>314112745674</v>
      </c>
      <c r="G11" s="3">
        <v>282158023450</v>
      </c>
      <c r="I11" s="3">
        <v>31954722224</v>
      </c>
      <c r="K11" s="3">
        <v>21868021</v>
      </c>
      <c r="M11" s="3">
        <v>314112745674</v>
      </c>
      <c r="O11" s="3">
        <v>304330687850</v>
      </c>
      <c r="Q11" s="10">
        <v>9782057824</v>
      </c>
    </row>
    <row r="12" spans="1:17" ht="24">
      <c r="A12" s="2" t="s">
        <v>92</v>
      </c>
      <c r="C12" s="3">
        <v>16344556</v>
      </c>
      <c r="E12" s="3">
        <v>172708861629</v>
      </c>
      <c r="G12" s="3">
        <v>177095634220</v>
      </c>
      <c r="I12" s="10">
        <v>-4386772591</v>
      </c>
      <c r="K12" s="3">
        <v>16344556</v>
      </c>
      <c r="M12" s="3">
        <v>172708861629</v>
      </c>
      <c r="O12" s="3">
        <v>176445741984</v>
      </c>
      <c r="Q12" s="10">
        <v>-3736880355</v>
      </c>
    </row>
    <row r="13" spans="1:17" ht="24">
      <c r="A13" s="2" t="s">
        <v>53</v>
      </c>
      <c r="C13" s="3">
        <v>24833538</v>
      </c>
      <c r="E13" s="3">
        <v>442369149804</v>
      </c>
      <c r="G13" s="3">
        <v>496677862391</v>
      </c>
      <c r="I13" s="10">
        <v>-54308712587</v>
      </c>
      <c r="K13" s="3">
        <v>24833538</v>
      </c>
      <c r="M13" s="3">
        <v>442369149804</v>
      </c>
      <c r="O13" s="3">
        <v>571693940666</v>
      </c>
      <c r="Q13" s="10">
        <v>-129324790862</v>
      </c>
    </row>
    <row r="14" spans="1:17" ht="24">
      <c r="A14" s="2" t="s">
        <v>16</v>
      </c>
      <c r="C14" s="3">
        <v>24405833</v>
      </c>
      <c r="E14" s="3">
        <v>193357127800</v>
      </c>
      <c r="G14" s="3">
        <v>192871915434</v>
      </c>
      <c r="I14" s="10">
        <v>485212366</v>
      </c>
      <c r="K14" s="3">
        <v>24405833</v>
      </c>
      <c r="M14" s="3">
        <v>193357127800</v>
      </c>
      <c r="O14" s="3">
        <v>202578715318</v>
      </c>
      <c r="Q14" s="10">
        <v>-9221587518</v>
      </c>
    </row>
    <row r="15" spans="1:17" ht="24">
      <c r="A15" s="2" t="s">
        <v>37</v>
      </c>
      <c r="C15" s="3">
        <v>39528085</v>
      </c>
      <c r="E15" s="3">
        <v>722203371396</v>
      </c>
      <c r="G15" s="3">
        <v>763067980006</v>
      </c>
      <c r="I15" s="10">
        <v>-40864608610</v>
      </c>
      <c r="K15" s="3">
        <v>39528085</v>
      </c>
      <c r="M15" s="3">
        <v>722203371396</v>
      </c>
      <c r="O15" s="3">
        <v>896883456039</v>
      </c>
      <c r="Q15" s="10">
        <v>-174680084643</v>
      </c>
    </row>
    <row r="16" spans="1:17" ht="24">
      <c r="A16" s="2" t="s">
        <v>41</v>
      </c>
      <c r="C16" s="3">
        <v>20275223</v>
      </c>
      <c r="E16" s="3">
        <v>258381785124</v>
      </c>
      <c r="G16" s="3">
        <v>294458493032</v>
      </c>
      <c r="I16" s="10">
        <v>-36076707908</v>
      </c>
      <c r="K16" s="3">
        <v>20275223</v>
      </c>
      <c r="M16" s="3">
        <v>258381785124</v>
      </c>
      <c r="O16" s="3">
        <v>369407017601</v>
      </c>
      <c r="Q16" s="10">
        <v>-111025232477</v>
      </c>
    </row>
    <row r="17" spans="1:17" ht="24">
      <c r="A17" s="2" t="s">
        <v>57</v>
      </c>
      <c r="C17" s="3">
        <v>67789828</v>
      </c>
      <c r="E17" s="3">
        <v>1175894050233</v>
      </c>
      <c r="G17" s="3">
        <v>1198131588146</v>
      </c>
      <c r="I17" s="10">
        <v>-22237537913</v>
      </c>
      <c r="K17" s="3">
        <v>67789828</v>
      </c>
      <c r="M17" s="3">
        <v>1175894050233</v>
      </c>
      <c r="O17" s="3">
        <v>1081226948256</v>
      </c>
      <c r="Q17" s="10">
        <v>94667101977</v>
      </c>
    </row>
    <row r="18" spans="1:17" ht="24">
      <c r="A18" s="2" t="s">
        <v>95</v>
      </c>
      <c r="C18" s="3">
        <v>6800000</v>
      </c>
      <c r="E18" s="3">
        <v>95174323200</v>
      </c>
      <c r="G18" s="3">
        <v>99711736160</v>
      </c>
      <c r="I18" s="10">
        <v>-4537412960</v>
      </c>
      <c r="K18" s="3">
        <v>6800000</v>
      </c>
      <c r="M18" s="3">
        <v>95174323200</v>
      </c>
      <c r="O18" s="3">
        <v>99711736160</v>
      </c>
      <c r="Q18" s="10">
        <v>-4537412960</v>
      </c>
    </row>
    <row r="19" spans="1:17" ht="24">
      <c r="A19" s="2" t="s">
        <v>51</v>
      </c>
      <c r="C19" s="3">
        <v>6520651</v>
      </c>
      <c r="E19" s="3">
        <v>13268353350</v>
      </c>
      <c r="G19" s="3">
        <v>8142444509</v>
      </c>
      <c r="I19" s="10">
        <v>5125908841</v>
      </c>
      <c r="K19" s="3">
        <v>6520651</v>
      </c>
      <c r="M19" s="3">
        <v>13268353350</v>
      </c>
      <c r="O19" s="3">
        <v>13625503980</v>
      </c>
      <c r="Q19" s="10">
        <v>-357150630</v>
      </c>
    </row>
    <row r="20" spans="1:17" ht="24">
      <c r="A20" s="2" t="s">
        <v>79</v>
      </c>
      <c r="C20" s="3">
        <v>15000000</v>
      </c>
      <c r="E20" s="3">
        <v>124653870000</v>
      </c>
      <c r="G20" s="3">
        <v>132854782500</v>
      </c>
      <c r="I20" s="10">
        <v>-8200912500</v>
      </c>
      <c r="K20" s="3">
        <v>15000000</v>
      </c>
      <c r="M20" s="3">
        <v>124653870000</v>
      </c>
      <c r="O20" s="3">
        <v>136776811200</v>
      </c>
      <c r="Q20" s="10">
        <v>-12122941200</v>
      </c>
    </row>
    <row r="21" spans="1:17" ht="24">
      <c r="A21" s="2" t="s">
        <v>84</v>
      </c>
      <c r="C21" s="3">
        <v>117979806</v>
      </c>
      <c r="E21" s="3">
        <v>939395387495</v>
      </c>
      <c r="G21" s="3">
        <v>1217157683011</v>
      </c>
      <c r="I21" s="10">
        <v>-277762295516</v>
      </c>
      <c r="K21" s="3">
        <v>117979806</v>
      </c>
      <c r="M21" s="3">
        <v>939395387495</v>
      </c>
      <c r="O21" s="3">
        <v>1201783852471</v>
      </c>
      <c r="Q21" s="10">
        <v>-262388464976</v>
      </c>
    </row>
    <row r="22" spans="1:17" ht="24">
      <c r="A22" s="2" t="s">
        <v>55</v>
      </c>
      <c r="C22" s="3">
        <v>19795376</v>
      </c>
      <c r="E22" s="3">
        <v>201695333506</v>
      </c>
      <c r="G22" s="3">
        <v>213501889613</v>
      </c>
      <c r="I22" s="10">
        <v>-11806556107</v>
      </c>
      <c r="K22" s="3">
        <v>19795376</v>
      </c>
      <c r="M22" s="3">
        <v>201695333506</v>
      </c>
      <c r="O22" s="3">
        <v>190872657074</v>
      </c>
      <c r="Q22" s="10">
        <v>10822676432</v>
      </c>
    </row>
    <row r="23" spans="1:17" ht="24">
      <c r="A23" s="2" t="s">
        <v>29</v>
      </c>
      <c r="C23" s="3">
        <v>1800000</v>
      </c>
      <c r="E23" s="3">
        <v>9035914500</v>
      </c>
      <c r="G23" s="3">
        <v>9053807400</v>
      </c>
      <c r="I23" s="10">
        <v>-17892900</v>
      </c>
      <c r="K23" s="3">
        <v>1800000</v>
      </c>
      <c r="M23" s="3">
        <v>9035914500</v>
      </c>
      <c r="O23" s="3">
        <v>8739728471</v>
      </c>
      <c r="Q23" s="10">
        <v>296186029</v>
      </c>
    </row>
    <row r="24" spans="1:17" ht="24">
      <c r="A24" s="2" t="s">
        <v>27</v>
      </c>
      <c r="C24" s="3">
        <v>3450000</v>
      </c>
      <c r="E24" s="3">
        <v>154463441400</v>
      </c>
      <c r="G24" s="3">
        <v>155252220075</v>
      </c>
      <c r="I24" s="10">
        <v>-788778675</v>
      </c>
      <c r="K24" s="3">
        <v>3450000</v>
      </c>
      <c r="M24" s="3">
        <v>154463441400</v>
      </c>
      <c r="O24" s="3">
        <v>136047174075</v>
      </c>
      <c r="Q24" s="10">
        <v>18416267325</v>
      </c>
    </row>
    <row r="25" spans="1:17" ht="24">
      <c r="A25" s="2" t="s">
        <v>94</v>
      </c>
      <c r="C25" s="3">
        <v>18894177</v>
      </c>
      <c r="E25" s="3">
        <v>141426627550</v>
      </c>
      <c r="G25" s="3">
        <v>140847494864</v>
      </c>
      <c r="I25" s="10">
        <v>579132686</v>
      </c>
      <c r="K25" s="3">
        <v>18894177</v>
      </c>
      <c r="M25" s="3">
        <v>141426627550</v>
      </c>
      <c r="O25" s="3">
        <v>140847494864</v>
      </c>
      <c r="Q25" s="10">
        <v>579132686</v>
      </c>
    </row>
    <row r="26" spans="1:17" ht="24">
      <c r="A26" s="2" t="s">
        <v>67</v>
      </c>
      <c r="C26" s="3">
        <v>13290542</v>
      </c>
      <c r="E26" s="3">
        <v>347197254869</v>
      </c>
      <c r="G26" s="3">
        <v>349575318259</v>
      </c>
      <c r="I26" s="10">
        <v>-2378063390</v>
      </c>
      <c r="K26" s="3">
        <v>13290542</v>
      </c>
      <c r="M26" s="3">
        <v>347197254869</v>
      </c>
      <c r="O26" s="3">
        <v>340513751969</v>
      </c>
      <c r="Q26" s="10">
        <v>6683502900</v>
      </c>
    </row>
    <row r="27" spans="1:17" ht="24">
      <c r="A27" s="2" t="s">
        <v>73</v>
      </c>
      <c r="C27" s="3">
        <v>40799164</v>
      </c>
      <c r="E27" s="3">
        <v>126252101136</v>
      </c>
      <c r="G27" s="3">
        <v>141947431409</v>
      </c>
      <c r="I27" s="10">
        <v>-15695330273</v>
      </c>
      <c r="K27" s="3">
        <v>40799164</v>
      </c>
      <c r="M27" s="3">
        <v>126252101136</v>
      </c>
      <c r="O27" s="3">
        <v>162428417941</v>
      </c>
      <c r="Q27" s="10">
        <v>-36176316805</v>
      </c>
    </row>
    <row r="28" spans="1:17" ht="24">
      <c r="A28" s="2" t="s">
        <v>70</v>
      </c>
      <c r="C28" s="3">
        <v>75037776</v>
      </c>
      <c r="E28" s="3">
        <v>356397237290</v>
      </c>
      <c r="G28" s="3">
        <v>386382940385</v>
      </c>
      <c r="I28" s="10">
        <v>-29985703095</v>
      </c>
      <c r="K28" s="3">
        <v>75037776</v>
      </c>
      <c r="M28" s="3">
        <v>356397237290</v>
      </c>
      <c r="O28" s="3">
        <v>358609881452</v>
      </c>
      <c r="Q28" s="10">
        <v>-2212644162</v>
      </c>
    </row>
    <row r="29" spans="1:17" ht="24">
      <c r="A29" s="2" t="s">
        <v>81</v>
      </c>
      <c r="C29" s="3">
        <v>38902128</v>
      </c>
      <c r="E29" s="3">
        <v>331020852496</v>
      </c>
      <c r="G29" s="3">
        <v>311298815724</v>
      </c>
      <c r="I29" s="10">
        <v>19722036772</v>
      </c>
      <c r="K29" s="3">
        <v>38902128</v>
      </c>
      <c r="M29" s="3">
        <v>331020852496</v>
      </c>
      <c r="O29" s="3">
        <v>293510311968</v>
      </c>
      <c r="Q29" s="10">
        <v>37510540528</v>
      </c>
    </row>
    <row r="30" spans="1:17" ht="24">
      <c r="A30" s="2" t="s">
        <v>15</v>
      </c>
      <c r="C30" s="3">
        <v>38082829</v>
      </c>
      <c r="E30" s="3">
        <v>439132339542</v>
      </c>
      <c r="G30" s="3">
        <v>437618090095</v>
      </c>
      <c r="I30" s="10">
        <v>1514249447</v>
      </c>
      <c r="K30" s="3">
        <v>38082829</v>
      </c>
      <c r="M30" s="3">
        <v>439132339542</v>
      </c>
      <c r="O30" s="3">
        <v>368972120023</v>
      </c>
      <c r="Q30" s="10">
        <v>70160219519</v>
      </c>
    </row>
    <row r="31" spans="1:17" ht="24">
      <c r="A31" s="2" t="s">
        <v>69</v>
      </c>
      <c r="C31" s="3">
        <v>395966</v>
      </c>
      <c r="E31" s="3">
        <v>1483797404794</v>
      </c>
      <c r="G31" s="3">
        <v>1428612754734</v>
      </c>
      <c r="I31" s="10">
        <v>55184650060</v>
      </c>
      <c r="K31" s="3">
        <v>395966</v>
      </c>
      <c r="M31" s="3">
        <v>1483797404794</v>
      </c>
      <c r="O31" s="3">
        <v>1304998401698</v>
      </c>
      <c r="Q31" s="10">
        <v>178799003096</v>
      </c>
    </row>
    <row r="32" spans="1:17" ht="24">
      <c r="A32" s="2" t="s">
        <v>26</v>
      </c>
      <c r="C32" s="3">
        <v>2744903</v>
      </c>
      <c r="E32" s="3">
        <v>341071353393</v>
      </c>
      <c r="G32" s="3">
        <v>356078492943</v>
      </c>
      <c r="I32" s="10">
        <v>-15007139550</v>
      </c>
      <c r="K32" s="3">
        <v>2744903</v>
      </c>
      <c r="M32" s="3">
        <v>341071353393</v>
      </c>
      <c r="O32" s="3">
        <v>342435638807</v>
      </c>
      <c r="Q32" s="10">
        <v>-1364285414</v>
      </c>
    </row>
    <row r="33" spans="1:17" ht="24">
      <c r="A33" s="2" t="s">
        <v>48</v>
      </c>
      <c r="C33" s="3">
        <v>961396169</v>
      </c>
      <c r="E33" s="3">
        <v>1078958047965</v>
      </c>
      <c r="G33" s="3">
        <v>1147841082353</v>
      </c>
      <c r="I33" s="10">
        <v>-68883034388</v>
      </c>
      <c r="K33" s="3">
        <v>961396169</v>
      </c>
      <c r="M33" s="3">
        <v>1078958047965</v>
      </c>
      <c r="O33" s="3">
        <v>1139274677678</v>
      </c>
      <c r="Q33" s="10">
        <v>-60316629713</v>
      </c>
    </row>
    <row r="34" spans="1:17" ht="24">
      <c r="A34" s="2" t="s">
        <v>62</v>
      </c>
      <c r="C34" s="3">
        <v>12359693</v>
      </c>
      <c r="E34" s="3">
        <v>417606334577</v>
      </c>
      <c r="G34" s="3">
        <v>459218362384</v>
      </c>
      <c r="I34" s="10">
        <v>-41612027807</v>
      </c>
      <c r="K34" s="3">
        <v>12359693</v>
      </c>
      <c r="M34" s="3">
        <v>417606334577</v>
      </c>
      <c r="O34" s="3">
        <v>465319649500</v>
      </c>
      <c r="Q34" s="10">
        <v>-47713314923</v>
      </c>
    </row>
    <row r="35" spans="1:17" ht="24">
      <c r="A35" s="2" t="s">
        <v>66</v>
      </c>
      <c r="C35" s="3">
        <v>23931253</v>
      </c>
      <c r="E35" s="3">
        <v>720326742712</v>
      </c>
      <c r="G35" s="3">
        <v>754344815435</v>
      </c>
      <c r="I35" s="10">
        <v>-34018072723</v>
      </c>
      <c r="K35" s="3">
        <v>23931253</v>
      </c>
      <c r="M35" s="3">
        <v>720326742712</v>
      </c>
      <c r="O35" s="3">
        <v>736858773938</v>
      </c>
      <c r="Q35" s="10">
        <v>-16532031226</v>
      </c>
    </row>
    <row r="36" spans="1:17" ht="24">
      <c r="A36" s="2" t="s">
        <v>65</v>
      </c>
      <c r="C36" s="3">
        <v>1436592</v>
      </c>
      <c r="E36" s="3">
        <v>51166826466</v>
      </c>
      <c r="G36" s="3">
        <v>50824095839</v>
      </c>
      <c r="I36" s="10">
        <v>342730627</v>
      </c>
      <c r="K36" s="3">
        <v>1436592</v>
      </c>
      <c r="M36" s="3">
        <v>51166826466</v>
      </c>
      <c r="O36" s="3">
        <v>40856346782</v>
      </c>
      <c r="Q36" s="10">
        <v>10310479684</v>
      </c>
    </row>
    <row r="37" spans="1:17" ht="24">
      <c r="A37" s="2" t="s">
        <v>21</v>
      </c>
      <c r="C37" s="3">
        <v>213191668</v>
      </c>
      <c r="E37" s="3">
        <v>1636046930882</v>
      </c>
      <c r="G37" s="3">
        <v>1797513684287</v>
      </c>
      <c r="I37" s="10">
        <v>-161466753405</v>
      </c>
      <c r="K37" s="3">
        <v>213191668</v>
      </c>
      <c r="M37" s="3">
        <v>1636046930882</v>
      </c>
      <c r="O37" s="3">
        <v>1517868872834</v>
      </c>
      <c r="Q37" s="10">
        <v>118178058048</v>
      </c>
    </row>
    <row r="38" spans="1:17" ht="24">
      <c r="A38" s="2" t="s">
        <v>86</v>
      </c>
      <c r="C38" s="3">
        <v>150306000</v>
      </c>
      <c r="E38" s="3">
        <v>835510110645</v>
      </c>
      <c r="G38" s="3">
        <v>852795892620</v>
      </c>
      <c r="I38" s="10">
        <v>-17285781975</v>
      </c>
      <c r="K38" s="3">
        <v>150306000</v>
      </c>
      <c r="M38" s="3">
        <v>835510110645</v>
      </c>
      <c r="O38" s="3">
        <v>785249048108</v>
      </c>
      <c r="Q38" s="10">
        <v>50261062537</v>
      </c>
    </row>
    <row r="39" spans="1:17" ht="24">
      <c r="A39" s="2" t="s">
        <v>22</v>
      </c>
      <c r="C39" s="3">
        <v>65236364</v>
      </c>
      <c r="E39" s="3">
        <v>182093767036</v>
      </c>
      <c r="G39" s="3">
        <v>188529534900</v>
      </c>
      <c r="I39" s="10">
        <v>-6435767864</v>
      </c>
      <c r="K39" s="3">
        <v>65236364</v>
      </c>
      <c r="M39" s="3">
        <v>182093767036</v>
      </c>
      <c r="O39" s="3">
        <v>200208616800</v>
      </c>
      <c r="Q39" s="10">
        <v>-18114849764</v>
      </c>
    </row>
    <row r="40" spans="1:17" ht="24">
      <c r="A40" s="2" t="s">
        <v>58</v>
      </c>
      <c r="C40" s="3">
        <v>158897857</v>
      </c>
      <c r="E40" s="3">
        <v>3463896455486</v>
      </c>
      <c r="G40" s="3">
        <v>3720385960724</v>
      </c>
      <c r="I40" s="10">
        <v>-256489505238</v>
      </c>
      <c r="K40" s="3">
        <v>158897857</v>
      </c>
      <c r="M40" s="3">
        <v>3463896455486</v>
      </c>
      <c r="O40" s="3">
        <v>2755915534862</v>
      </c>
      <c r="Q40" s="10">
        <v>707980920624</v>
      </c>
    </row>
    <row r="41" spans="1:17" ht="24">
      <c r="A41" s="2" t="s">
        <v>71</v>
      </c>
      <c r="C41" s="3">
        <v>20795948</v>
      </c>
      <c r="E41" s="3">
        <v>824821263165</v>
      </c>
      <c r="G41" s="3">
        <v>870300129805</v>
      </c>
      <c r="I41" s="10">
        <v>-45478866640</v>
      </c>
      <c r="K41" s="3">
        <v>20795948</v>
      </c>
      <c r="M41" s="3">
        <v>824821263165</v>
      </c>
      <c r="O41" s="3">
        <v>861042636554</v>
      </c>
      <c r="Q41" s="10">
        <v>-36221373389</v>
      </c>
    </row>
    <row r="42" spans="1:17" ht="24">
      <c r="A42" s="2" t="s">
        <v>75</v>
      </c>
      <c r="C42" s="3">
        <v>57440180</v>
      </c>
      <c r="E42" s="3">
        <v>896445051585</v>
      </c>
      <c r="G42" s="3">
        <v>906151781443</v>
      </c>
      <c r="I42" s="10">
        <v>-9706729858</v>
      </c>
      <c r="K42" s="3">
        <v>57440180</v>
      </c>
      <c r="M42" s="3">
        <v>896445051585</v>
      </c>
      <c r="O42" s="3">
        <v>867324862011</v>
      </c>
      <c r="Q42" s="10">
        <v>29120189574</v>
      </c>
    </row>
    <row r="43" spans="1:17" ht="24">
      <c r="A43" s="2" t="s">
        <v>52</v>
      </c>
      <c r="C43" s="3">
        <v>60003006</v>
      </c>
      <c r="E43" s="3">
        <v>557689988868</v>
      </c>
      <c r="G43" s="3">
        <v>600038640429</v>
      </c>
      <c r="I43" s="10">
        <v>-42348651561</v>
      </c>
      <c r="K43" s="3">
        <v>60003006</v>
      </c>
      <c r="M43" s="3">
        <v>557689988868</v>
      </c>
      <c r="O43" s="3">
        <v>556092305129</v>
      </c>
      <c r="Q43" s="10">
        <v>1597683739</v>
      </c>
    </row>
    <row r="44" spans="1:17" ht="24">
      <c r="A44" s="2" t="s">
        <v>19</v>
      </c>
      <c r="C44" s="3">
        <v>71408450</v>
      </c>
      <c r="E44" s="3">
        <v>971055233803</v>
      </c>
      <c r="G44" s="3">
        <v>1064753545800</v>
      </c>
      <c r="I44" s="10">
        <v>-93698311997</v>
      </c>
      <c r="K44" s="3">
        <v>71408450</v>
      </c>
      <c r="M44" s="3">
        <v>971055233803</v>
      </c>
      <c r="O44" s="3">
        <v>890376237497</v>
      </c>
      <c r="Q44" s="10">
        <v>80678996306</v>
      </c>
    </row>
    <row r="45" spans="1:17" ht="24">
      <c r="A45" s="2" t="s">
        <v>33</v>
      </c>
      <c r="C45" s="3">
        <v>4685772</v>
      </c>
      <c r="E45" s="3">
        <v>405236574124</v>
      </c>
      <c r="G45" s="3">
        <v>408729992866</v>
      </c>
      <c r="I45" s="10">
        <v>-3493418742</v>
      </c>
      <c r="K45" s="3">
        <v>4685772</v>
      </c>
      <c r="M45" s="3">
        <v>405236574124</v>
      </c>
      <c r="O45" s="3">
        <v>347478717582</v>
      </c>
      <c r="Q45" s="10">
        <v>57757856542</v>
      </c>
    </row>
    <row r="46" spans="1:17" ht="24">
      <c r="A46" s="2" t="s">
        <v>90</v>
      </c>
      <c r="C46" s="3">
        <v>32825416</v>
      </c>
      <c r="E46" s="3">
        <v>613445969766</v>
      </c>
      <c r="G46" s="3">
        <v>634329236822</v>
      </c>
      <c r="I46" s="10">
        <v>-20883267056</v>
      </c>
      <c r="K46" s="3">
        <v>32825416</v>
      </c>
      <c r="M46" s="3">
        <v>613445969766</v>
      </c>
      <c r="O46" s="3">
        <v>514903053346</v>
      </c>
      <c r="Q46" s="10">
        <v>98542916420</v>
      </c>
    </row>
    <row r="47" spans="1:17" ht="24">
      <c r="A47" s="2" t="s">
        <v>50</v>
      </c>
      <c r="C47" s="3">
        <v>42586534</v>
      </c>
      <c r="E47" s="3">
        <v>1219194550733</v>
      </c>
      <c r="G47" s="3">
        <v>1293277552948</v>
      </c>
      <c r="I47" s="10">
        <v>-74083002215</v>
      </c>
      <c r="K47" s="3">
        <v>42586534</v>
      </c>
      <c r="M47" s="3">
        <v>1219194550733</v>
      </c>
      <c r="O47" s="3">
        <v>1479968230235</v>
      </c>
      <c r="Q47" s="10">
        <v>-260773679502</v>
      </c>
    </row>
    <row r="48" spans="1:17" ht="24">
      <c r="A48" s="2" t="s">
        <v>83</v>
      </c>
      <c r="C48" s="3">
        <v>44127623</v>
      </c>
      <c r="E48" s="3">
        <v>1533961275600</v>
      </c>
      <c r="G48" s="3">
        <v>2211317043240</v>
      </c>
      <c r="I48" s="10">
        <v>-677355767640</v>
      </c>
      <c r="K48" s="3">
        <v>44127623</v>
      </c>
      <c r="M48" s="3">
        <v>1533961275600</v>
      </c>
      <c r="O48" s="3">
        <v>1695069109224</v>
      </c>
      <c r="Q48" s="10">
        <v>-161107833624</v>
      </c>
    </row>
    <row r="49" spans="1:17" ht="24">
      <c r="A49" s="2" t="s">
        <v>40</v>
      </c>
      <c r="C49" s="3">
        <v>12351361</v>
      </c>
      <c r="E49" s="3">
        <v>405906395491</v>
      </c>
      <c r="G49" s="3">
        <v>439547760393</v>
      </c>
      <c r="I49" s="10">
        <v>-33641364902</v>
      </c>
      <c r="K49" s="3">
        <v>12351361</v>
      </c>
      <c r="M49" s="3">
        <v>405906395491</v>
      </c>
      <c r="O49" s="3">
        <v>357286028699</v>
      </c>
      <c r="Q49" s="10">
        <v>48620366792</v>
      </c>
    </row>
    <row r="50" spans="1:17" ht="24">
      <c r="A50" s="2" t="s">
        <v>63</v>
      </c>
      <c r="C50" s="3">
        <v>12280000</v>
      </c>
      <c r="E50" s="3">
        <v>177000543000</v>
      </c>
      <c r="G50" s="3">
        <v>201780619020</v>
      </c>
      <c r="I50" s="10">
        <v>-24780076020</v>
      </c>
      <c r="K50" s="3">
        <v>12280000</v>
      </c>
      <c r="M50" s="3">
        <v>177000543000</v>
      </c>
      <c r="O50" s="3">
        <v>175764574732</v>
      </c>
      <c r="Q50" s="10">
        <v>1235968268</v>
      </c>
    </row>
    <row r="51" spans="1:17" ht="24">
      <c r="A51" s="2" t="s">
        <v>91</v>
      </c>
      <c r="C51" s="3">
        <v>16413684</v>
      </c>
      <c r="E51" s="3">
        <v>445264256213</v>
      </c>
      <c r="G51" s="3">
        <v>470880411664</v>
      </c>
      <c r="I51" s="10">
        <v>-25616155451</v>
      </c>
      <c r="K51" s="3">
        <v>16413684</v>
      </c>
      <c r="M51" s="3">
        <v>445264256213</v>
      </c>
      <c r="O51" s="3">
        <v>508407263599</v>
      </c>
      <c r="Q51" s="10">
        <v>-63143007386</v>
      </c>
    </row>
    <row r="52" spans="1:17" ht="24">
      <c r="A52" s="2" t="s">
        <v>78</v>
      </c>
      <c r="C52" s="3">
        <v>119596051</v>
      </c>
      <c r="E52" s="3">
        <v>1402836563059</v>
      </c>
      <c r="G52" s="3">
        <v>1436124210318</v>
      </c>
      <c r="I52" s="10">
        <v>-33287647259</v>
      </c>
      <c r="K52" s="3">
        <v>119596051</v>
      </c>
      <c r="M52" s="3">
        <v>1402836563059</v>
      </c>
      <c r="O52" s="3">
        <v>1319098019064</v>
      </c>
      <c r="Q52" s="10">
        <v>83738543995</v>
      </c>
    </row>
    <row r="53" spans="1:17" ht="24">
      <c r="A53" s="2" t="s">
        <v>43</v>
      </c>
      <c r="C53" s="3">
        <v>21407630</v>
      </c>
      <c r="E53" s="3">
        <v>500085983135</v>
      </c>
      <c r="G53" s="3">
        <v>456461461202</v>
      </c>
      <c r="I53" s="10">
        <v>43624521933</v>
      </c>
      <c r="K53" s="3">
        <v>21407630</v>
      </c>
      <c r="M53" s="3">
        <v>500085983135</v>
      </c>
      <c r="O53" s="3">
        <v>489445855834</v>
      </c>
      <c r="Q53" s="10">
        <v>10640127301</v>
      </c>
    </row>
    <row r="54" spans="1:17" ht="24">
      <c r="A54" s="2" t="s">
        <v>47</v>
      </c>
      <c r="C54" s="3">
        <v>9426854</v>
      </c>
      <c r="E54" s="3">
        <v>787612732581</v>
      </c>
      <c r="G54" s="3">
        <v>808696952073</v>
      </c>
      <c r="I54" s="10">
        <v>-21084219492</v>
      </c>
      <c r="K54" s="3">
        <v>9426854</v>
      </c>
      <c r="M54" s="3">
        <v>787612732581</v>
      </c>
      <c r="O54" s="3">
        <v>662981568473</v>
      </c>
      <c r="Q54" s="10">
        <v>124631164108</v>
      </c>
    </row>
    <row r="55" spans="1:17" ht="24">
      <c r="A55" s="2" t="s">
        <v>85</v>
      </c>
      <c r="C55" s="3">
        <v>11090364</v>
      </c>
      <c r="E55" s="3">
        <v>264474788257</v>
      </c>
      <c r="G55" s="3">
        <v>250032855259</v>
      </c>
      <c r="I55" s="10">
        <v>14441932998</v>
      </c>
      <c r="K55" s="3">
        <v>11090364</v>
      </c>
      <c r="M55" s="3">
        <v>264474788257</v>
      </c>
      <c r="O55" s="3">
        <v>201746086915</v>
      </c>
      <c r="Q55" s="10">
        <v>62728701342</v>
      </c>
    </row>
    <row r="56" spans="1:17" ht="24">
      <c r="A56" s="2" t="s">
        <v>74</v>
      </c>
      <c r="C56" s="3">
        <v>271400000</v>
      </c>
      <c r="E56" s="3">
        <v>1020597298110</v>
      </c>
      <c r="G56" s="3">
        <v>975543174720</v>
      </c>
      <c r="I56" s="10">
        <v>45054123390</v>
      </c>
      <c r="K56" s="3">
        <v>271400000</v>
      </c>
      <c r="M56" s="3">
        <v>1020597298110</v>
      </c>
      <c r="O56" s="3">
        <v>917834119840</v>
      </c>
      <c r="Q56" s="10">
        <v>102763178270</v>
      </c>
    </row>
    <row r="57" spans="1:17" ht="24">
      <c r="A57" s="2" t="s">
        <v>59</v>
      </c>
      <c r="C57" s="3">
        <v>37721366</v>
      </c>
      <c r="E57" s="3">
        <v>1059663068631</v>
      </c>
      <c r="G57" s="3">
        <v>1035665037352</v>
      </c>
      <c r="I57" s="10">
        <v>23998031279</v>
      </c>
      <c r="K57" s="3">
        <v>37721366</v>
      </c>
      <c r="M57" s="3">
        <v>1059663068631</v>
      </c>
      <c r="O57" s="3">
        <v>876383592375</v>
      </c>
      <c r="Q57" s="10">
        <v>183279476256</v>
      </c>
    </row>
    <row r="58" spans="1:17" ht="24">
      <c r="A58" s="2" t="s">
        <v>18</v>
      </c>
      <c r="C58" s="3">
        <v>661153691</v>
      </c>
      <c r="E58" s="3">
        <v>1481373489017</v>
      </c>
      <c r="G58" s="3">
        <v>1643177485636</v>
      </c>
      <c r="I58" s="10">
        <v>-161803996619</v>
      </c>
      <c r="K58" s="3">
        <v>661153691</v>
      </c>
      <c r="M58" s="3">
        <v>1481373489017</v>
      </c>
      <c r="O58" s="3">
        <v>1438408250282</v>
      </c>
      <c r="Q58" s="10">
        <v>42965238735</v>
      </c>
    </row>
    <row r="59" spans="1:17" ht="24">
      <c r="A59" s="2" t="s">
        <v>46</v>
      </c>
      <c r="C59" s="3">
        <v>26105232</v>
      </c>
      <c r="E59" s="3">
        <v>208896742250</v>
      </c>
      <c r="G59" s="3">
        <v>236922640589</v>
      </c>
      <c r="I59" s="10">
        <v>-28025898339</v>
      </c>
      <c r="K59" s="3">
        <v>26105232</v>
      </c>
      <c r="M59" s="3">
        <v>208896742250</v>
      </c>
      <c r="O59" s="3">
        <v>201118405949</v>
      </c>
      <c r="Q59" s="10">
        <v>7778336301</v>
      </c>
    </row>
    <row r="60" spans="1:17" ht="24">
      <c r="A60" s="2" t="s">
        <v>64</v>
      </c>
      <c r="C60" s="3">
        <v>2000000</v>
      </c>
      <c r="E60" s="3">
        <v>36819612000</v>
      </c>
      <c r="G60" s="3">
        <v>34533297000</v>
      </c>
      <c r="I60" s="10">
        <v>2286315000</v>
      </c>
      <c r="K60" s="3">
        <v>2000000</v>
      </c>
      <c r="M60" s="3">
        <v>36819612000</v>
      </c>
      <c r="O60" s="3">
        <v>33430995200</v>
      </c>
      <c r="Q60" s="10">
        <v>3388616800</v>
      </c>
    </row>
    <row r="61" spans="1:17" ht="24">
      <c r="A61" s="2" t="s">
        <v>31</v>
      </c>
      <c r="C61" s="3">
        <v>3213381</v>
      </c>
      <c r="E61" s="3">
        <v>190058552291</v>
      </c>
      <c r="G61" s="3">
        <v>193093100605</v>
      </c>
      <c r="I61" s="10">
        <v>-3034548314</v>
      </c>
      <c r="K61" s="3">
        <v>3213381</v>
      </c>
      <c r="M61" s="3">
        <v>190058552291</v>
      </c>
      <c r="O61" s="3">
        <v>213057234249</v>
      </c>
      <c r="Q61" s="10">
        <v>-22998681958</v>
      </c>
    </row>
    <row r="62" spans="1:17" ht="24">
      <c r="A62" s="2" t="s">
        <v>82</v>
      </c>
      <c r="C62" s="3">
        <v>198000000</v>
      </c>
      <c r="E62" s="3">
        <v>317867368500</v>
      </c>
      <c r="G62" s="3">
        <v>322787916000</v>
      </c>
      <c r="I62" s="10">
        <v>-4920547500</v>
      </c>
      <c r="K62" s="3">
        <v>198000000</v>
      </c>
      <c r="M62" s="3">
        <v>317867368500</v>
      </c>
      <c r="O62" s="3">
        <v>299772000000</v>
      </c>
      <c r="Q62" s="10">
        <v>18095368500</v>
      </c>
    </row>
    <row r="63" spans="1:17" ht="24">
      <c r="A63" s="2" t="s">
        <v>20</v>
      </c>
      <c r="C63" s="3">
        <v>547268</v>
      </c>
      <c r="E63" s="3">
        <v>19502821431</v>
      </c>
      <c r="G63" s="3">
        <v>19366818492</v>
      </c>
      <c r="I63" s="10">
        <v>136002939</v>
      </c>
      <c r="K63" s="3">
        <v>547268</v>
      </c>
      <c r="M63" s="3">
        <v>19502821431</v>
      </c>
      <c r="O63" s="3">
        <v>19747626721</v>
      </c>
      <c r="Q63" s="10">
        <v>-244805290</v>
      </c>
    </row>
    <row r="64" spans="1:17" ht="24">
      <c r="A64" s="2" t="s">
        <v>77</v>
      </c>
      <c r="C64" s="3">
        <v>318297333</v>
      </c>
      <c r="E64" s="3">
        <v>1873108506102</v>
      </c>
      <c r="G64" s="3">
        <v>1953475267446</v>
      </c>
      <c r="I64" s="10">
        <v>-80366761344</v>
      </c>
      <c r="K64" s="3">
        <v>318297333</v>
      </c>
      <c r="M64" s="3">
        <v>1873108506102</v>
      </c>
      <c r="O64" s="3">
        <v>1594709943848</v>
      </c>
      <c r="Q64" s="10">
        <v>278398562254</v>
      </c>
    </row>
    <row r="65" spans="1:17" ht="24">
      <c r="A65" s="2" t="s">
        <v>54</v>
      </c>
      <c r="C65" s="3">
        <v>95727018</v>
      </c>
      <c r="E65" s="3">
        <v>804080386952</v>
      </c>
      <c r="G65" s="3">
        <v>827869747513</v>
      </c>
      <c r="I65" s="10">
        <v>-23789360561</v>
      </c>
      <c r="K65" s="3">
        <v>95727018</v>
      </c>
      <c r="M65" s="3">
        <v>804080386952</v>
      </c>
      <c r="O65" s="3">
        <v>711860590667</v>
      </c>
      <c r="Q65" s="10">
        <v>92219796285</v>
      </c>
    </row>
    <row r="66" spans="1:17" ht="24">
      <c r="A66" s="2" t="s">
        <v>87</v>
      </c>
      <c r="C66" s="3">
        <v>4124651</v>
      </c>
      <c r="E66" s="3">
        <v>20037234278</v>
      </c>
      <c r="G66" s="3">
        <v>20951558658</v>
      </c>
      <c r="I66" s="10">
        <v>-914324380</v>
      </c>
      <c r="K66" s="3">
        <v>4124651</v>
      </c>
      <c r="M66" s="3">
        <v>20037234278</v>
      </c>
      <c r="O66" s="3">
        <v>27251543204</v>
      </c>
      <c r="Q66" s="10">
        <v>-7214308926</v>
      </c>
    </row>
    <row r="67" spans="1:17" ht="24">
      <c r="A67" s="2" t="s">
        <v>38</v>
      </c>
      <c r="C67" s="3">
        <v>9230072</v>
      </c>
      <c r="E67" s="3">
        <v>412881888222</v>
      </c>
      <c r="G67" s="3">
        <v>436278528554</v>
      </c>
      <c r="I67" s="10">
        <v>-23396640332</v>
      </c>
      <c r="K67" s="3">
        <v>9230072</v>
      </c>
      <c r="M67" s="3">
        <v>412881888222</v>
      </c>
      <c r="O67" s="3">
        <v>501880873016</v>
      </c>
      <c r="Q67" s="10">
        <v>-88998984794</v>
      </c>
    </row>
    <row r="68" spans="1:17" ht="24">
      <c r="A68" s="2" t="s">
        <v>93</v>
      </c>
      <c r="C68" s="3">
        <v>8441034</v>
      </c>
      <c r="E68" s="3">
        <v>38001977800</v>
      </c>
      <c r="G68" s="3">
        <v>35870712098</v>
      </c>
      <c r="I68" s="10">
        <v>2131265702</v>
      </c>
      <c r="K68" s="3">
        <v>8441034</v>
      </c>
      <c r="M68" s="3">
        <v>38001977800</v>
      </c>
      <c r="O68" s="3">
        <v>29795765769</v>
      </c>
      <c r="Q68" s="10">
        <v>8206212031</v>
      </c>
    </row>
    <row r="69" spans="1:17" ht="24">
      <c r="A69" s="2" t="s">
        <v>60</v>
      </c>
      <c r="C69" s="3">
        <v>7919103</v>
      </c>
      <c r="E69" s="3">
        <v>386908030170</v>
      </c>
      <c r="G69" s="3">
        <v>379429645050</v>
      </c>
      <c r="I69" s="10">
        <v>7478385120</v>
      </c>
      <c r="K69" s="3">
        <v>7919103</v>
      </c>
      <c r="M69" s="3">
        <v>386908030170</v>
      </c>
      <c r="O69" s="3">
        <v>407120968039</v>
      </c>
      <c r="Q69" s="10">
        <v>-20212937869</v>
      </c>
    </row>
    <row r="70" spans="1:17" ht="24">
      <c r="A70" s="2" t="s">
        <v>88</v>
      </c>
      <c r="C70" s="3">
        <v>115819107</v>
      </c>
      <c r="E70" s="3">
        <v>530749223074</v>
      </c>
      <c r="G70" s="3">
        <v>557574509186</v>
      </c>
      <c r="I70" s="10">
        <v>-26825286112</v>
      </c>
      <c r="K70" s="3">
        <v>115819107</v>
      </c>
      <c r="M70" s="3">
        <v>530749223074</v>
      </c>
      <c r="O70" s="3">
        <v>552623919904</v>
      </c>
      <c r="Q70" s="10">
        <v>-21874696830</v>
      </c>
    </row>
    <row r="71" spans="1:17" ht="24">
      <c r="A71" s="2" t="s">
        <v>30</v>
      </c>
      <c r="C71" s="3">
        <v>2079729</v>
      </c>
      <c r="E71" s="3">
        <v>11432471006</v>
      </c>
      <c r="G71" s="3">
        <v>11406652882</v>
      </c>
      <c r="I71" s="10">
        <v>25818124</v>
      </c>
      <c r="K71" s="3">
        <v>2079729</v>
      </c>
      <c r="M71" s="3">
        <v>11432471006</v>
      </c>
      <c r="O71" s="3">
        <v>11395960456</v>
      </c>
      <c r="Q71" s="10">
        <v>36510550</v>
      </c>
    </row>
    <row r="72" spans="1:17" ht="24">
      <c r="A72" s="2" t="s">
        <v>72</v>
      </c>
      <c r="C72" s="3">
        <v>43855258</v>
      </c>
      <c r="E72" s="3">
        <v>834831212965</v>
      </c>
      <c r="G72" s="3">
        <v>836139042541</v>
      </c>
      <c r="I72" s="10">
        <v>-1307829576</v>
      </c>
      <c r="K72" s="3">
        <v>43855258</v>
      </c>
      <c r="M72" s="3">
        <v>834831212965</v>
      </c>
      <c r="O72" s="3">
        <v>814777826126</v>
      </c>
      <c r="Q72" s="10">
        <v>20053386839</v>
      </c>
    </row>
    <row r="73" spans="1:17" ht="24">
      <c r="A73" s="2" t="s">
        <v>80</v>
      </c>
      <c r="C73" s="3">
        <v>183327848</v>
      </c>
      <c r="E73" s="3">
        <v>325475366485</v>
      </c>
      <c r="G73" s="3">
        <v>350077367871</v>
      </c>
      <c r="I73" s="10">
        <v>-24602001386</v>
      </c>
      <c r="K73" s="3">
        <v>183327848</v>
      </c>
      <c r="M73" s="3">
        <v>325475366485</v>
      </c>
      <c r="O73" s="3">
        <v>344128942879</v>
      </c>
      <c r="Q73" s="10">
        <v>-18653576394</v>
      </c>
    </row>
    <row r="74" spans="1:17" ht="24">
      <c r="A74" s="2" t="s">
        <v>23</v>
      </c>
      <c r="C74" s="3">
        <v>3915991</v>
      </c>
      <c r="E74" s="3">
        <v>573043020551</v>
      </c>
      <c r="G74" s="3">
        <v>570551698404</v>
      </c>
      <c r="I74" s="10">
        <v>2491322147</v>
      </c>
      <c r="K74" s="3">
        <v>3915991</v>
      </c>
      <c r="M74" s="3">
        <v>573043020551</v>
      </c>
      <c r="O74" s="3">
        <v>528471709900</v>
      </c>
      <c r="Q74" s="10">
        <v>44571310651</v>
      </c>
    </row>
    <row r="75" spans="1:17" ht="24">
      <c r="A75" s="2" t="s">
        <v>25</v>
      </c>
      <c r="C75" s="3">
        <v>27789192</v>
      </c>
      <c r="E75" s="3">
        <v>1282022707135</v>
      </c>
      <c r="G75" s="3">
        <v>1247257877002</v>
      </c>
      <c r="I75" s="10">
        <v>34764830133</v>
      </c>
      <c r="K75" s="3">
        <v>27789192</v>
      </c>
      <c r="M75" s="3">
        <v>1282022707135</v>
      </c>
      <c r="O75" s="3">
        <v>1240557335399</v>
      </c>
      <c r="Q75" s="10">
        <v>41465371736</v>
      </c>
    </row>
    <row r="76" spans="1:17" ht="24">
      <c r="A76" s="2" t="s">
        <v>32</v>
      </c>
      <c r="C76" s="3">
        <v>27217824</v>
      </c>
      <c r="E76" s="3">
        <v>810323544518</v>
      </c>
      <c r="G76" s="3">
        <v>829262659081</v>
      </c>
      <c r="I76" s="10">
        <v>-18939114563</v>
      </c>
      <c r="K76" s="3">
        <v>27217824</v>
      </c>
      <c r="M76" s="3">
        <v>810323544518</v>
      </c>
      <c r="O76" s="3">
        <v>497016477890</v>
      </c>
      <c r="Q76" s="10">
        <v>313307066628</v>
      </c>
    </row>
    <row r="77" spans="1:17" ht="24">
      <c r="A77" s="2" t="s">
        <v>89</v>
      </c>
      <c r="C77" s="3">
        <v>5346154</v>
      </c>
      <c r="E77" s="3">
        <v>109316063972</v>
      </c>
      <c r="G77" s="3">
        <v>121645342942</v>
      </c>
      <c r="I77" s="10">
        <v>-12329278970</v>
      </c>
      <c r="K77" s="3">
        <v>5346154</v>
      </c>
      <c r="M77" s="3">
        <v>109316063972</v>
      </c>
      <c r="O77" s="3">
        <v>122920785594</v>
      </c>
      <c r="Q77" s="10">
        <v>-13604721622</v>
      </c>
    </row>
    <row r="78" spans="1:17" ht="24">
      <c r="A78" s="2" t="s">
        <v>39</v>
      </c>
      <c r="C78" s="3">
        <v>7734790</v>
      </c>
      <c r="E78" s="3">
        <v>189912569587</v>
      </c>
      <c r="G78" s="3">
        <v>195294707187</v>
      </c>
      <c r="I78" s="10">
        <v>-5382137600</v>
      </c>
      <c r="K78" s="3">
        <v>7734790</v>
      </c>
      <c r="M78" s="3">
        <v>189912569587</v>
      </c>
      <c r="O78" s="3">
        <v>194529968500</v>
      </c>
      <c r="Q78" s="10">
        <v>-4617398913</v>
      </c>
    </row>
    <row r="79" spans="1:17" ht="24">
      <c r="A79" s="2" t="s">
        <v>28</v>
      </c>
      <c r="C79" s="3">
        <v>17978253</v>
      </c>
      <c r="E79" s="3">
        <v>432485033950</v>
      </c>
      <c r="G79" s="3">
        <v>413898900260</v>
      </c>
      <c r="I79" s="10">
        <v>18586133690</v>
      </c>
      <c r="K79" s="3">
        <v>17978253</v>
      </c>
      <c r="M79" s="3">
        <v>432485033950</v>
      </c>
      <c r="O79" s="3">
        <v>369041981449</v>
      </c>
      <c r="Q79" s="10">
        <v>63443052501</v>
      </c>
    </row>
    <row r="80" spans="1:17" ht="24">
      <c r="A80" s="2" t="s">
        <v>42</v>
      </c>
      <c r="C80" s="3">
        <v>3309232</v>
      </c>
      <c r="E80" s="3">
        <v>13322645381</v>
      </c>
      <c r="G80" s="3">
        <v>14760175266</v>
      </c>
      <c r="I80" s="10">
        <v>-1437529885</v>
      </c>
      <c r="K80" s="3">
        <v>3309232</v>
      </c>
      <c r="M80" s="3">
        <v>13322645381</v>
      </c>
      <c r="O80" s="3">
        <v>10073286406</v>
      </c>
      <c r="Q80" s="10">
        <v>3249358975</v>
      </c>
    </row>
    <row r="81" spans="1:17" ht="24">
      <c r="A81" s="2" t="s">
        <v>61</v>
      </c>
      <c r="C81" s="3">
        <v>1412937</v>
      </c>
      <c r="E81" s="3">
        <v>196915109483</v>
      </c>
      <c r="G81" s="3">
        <v>202954588590</v>
      </c>
      <c r="I81" s="10">
        <v>-6039479107</v>
      </c>
      <c r="K81" s="3">
        <v>1412937</v>
      </c>
      <c r="M81" s="3">
        <v>196915109483</v>
      </c>
      <c r="O81" s="3">
        <v>203937759608</v>
      </c>
      <c r="Q81" s="10">
        <v>-7022650125</v>
      </c>
    </row>
    <row r="82" spans="1:17" ht="24">
      <c r="A82" s="2" t="s">
        <v>17</v>
      </c>
      <c r="C82" s="3">
        <v>463895254</v>
      </c>
      <c r="E82" s="3">
        <v>1613050500180</v>
      </c>
      <c r="G82" s="3">
        <v>1683119643719</v>
      </c>
      <c r="I82" s="10">
        <v>-70069143539</v>
      </c>
      <c r="K82" s="3">
        <v>463895254</v>
      </c>
      <c r="M82" s="3">
        <v>1613050500180</v>
      </c>
      <c r="O82" s="3">
        <v>1654967103282</v>
      </c>
      <c r="Q82" s="10">
        <v>-41916603102</v>
      </c>
    </row>
    <row r="83" spans="1:17" ht="24">
      <c r="A83" s="2" t="s">
        <v>45</v>
      </c>
      <c r="C83" s="3">
        <v>56000</v>
      </c>
      <c r="E83" s="3">
        <v>131874649</v>
      </c>
      <c r="G83" s="3">
        <v>134824989</v>
      </c>
      <c r="I83" s="10">
        <v>-2950340</v>
      </c>
      <c r="K83" s="3">
        <v>56000</v>
      </c>
      <c r="M83" s="3">
        <v>131874649</v>
      </c>
      <c r="O83" s="3">
        <v>124194468</v>
      </c>
      <c r="Q83" s="10">
        <v>7680181</v>
      </c>
    </row>
    <row r="84" spans="1:17" ht="24">
      <c r="A84" s="2" t="s">
        <v>44</v>
      </c>
      <c r="C84" s="3">
        <v>12200000</v>
      </c>
      <c r="E84" s="3">
        <v>181062231300</v>
      </c>
      <c r="G84" s="3">
        <v>214170060600</v>
      </c>
      <c r="I84" s="10">
        <v>-33107829300</v>
      </c>
      <c r="K84" s="3">
        <v>12200000</v>
      </c>
      <c r="M84" s="3">
        <v>181062231300</v>
      </c>
      <c r="O84" s="3">
        <v>191127981581</v>
      </c>
      <c r="Q84" s="10">
        <v>-10065750281</v>
      </c>
    </row>
    <row r="85" spans="1:17" ht="24">
      <c r="A85" s="2" t="s">
        <v>24</v>
      </c>
      <c r="C85" s="3">
        <v>75300000</v>
      </c>
      <c r="E85" s="3">
        <v>1247782256550</v>
      </c>
      <c r="G85" s="3">
        <v>1318143103650</v>
      </c>
      <c r="I85" s="10">
        <v>-70360847100</v>
      </c>
      <c r="K85" s="3">
        <v>75300000</v>
      </c>
      <c r="M85" s="3">
        <v>1247782256550</v>
      </c>
      <c r="O85" s="3">
        <v>1206613675800</v>
      </c>
      <c r="Q85" s="10">
        <v>41168580750</v>
      </c>
    </row>
    <row r="86" spans="1:17" ht="24">
      <c r="A86" s="2" t="s">
        <v>35</v>
      </c>
      <c r="C86" s="3">
        <v>17647943</v>
      </c>
      <c r="E86" s="3">
        <v>135080620591</v>
      </c>
      <c r="G86" s="3">
        <v>158939015916</v>
      </c>
      <c r="I86" s="10">
        <v>-23858395325</v>
      </c>
      <c r="K86" s="3">
        <v>17647943</v>
      </c>
      <c r="M86" s="3">
        <v>135080620591</v>
      </c>
      <c r="O86" s="3">
        <v>102887507685</v>
      </c>
      <c r="Q86" s="10">
        <v>32193112906</v>
      </c>
    </row>
    <row r="87" spans="1:17" ht="24">
      <c r="A87" s="2" t="s">
        <v>49</v>
      </c>
      <c r="C87" s="3">
        <v>58658759</v>
      </c>
      <c r="E87" s="3">
        <v>1060071062000</v>
      </c>
      <c r="G87" s="3">
        <v>1005843004373</v>
      </c>
      <c r="I87" s="10">
        <v>54228057627</v>
      </c>
      <c r="K87" s="3">
        <v>58658759</v>
      </c>
      <c r="M87" s="3">
        <v>1060071062000</v>
      </c>
      <c r="O87" s="3">
        <v>829772903787</v>
      </c>
      <c r="Q87" s="10">
        <v>230298158213</v>
      </c>
    </row>
    <row r="88" spans="1:17" ht="24">
      <c r="A88" s="2" t="s">
        <v>214</v>
      </c>
      <c r="C88" s="3"/>
      <c r="E88" s="3">
        <v>0</v>
      </c>
      <c r="G88" s="3">
        <v>0</v>
      </c>
      <c r="I88" s="10">
        <v>104972963</v>
      </c>
      <c r="K88" s="3"/>
      <c r="M88" s="3">
        <v>0</v>
      </c>
      <c r="O88" s="3">
        <v>0</v>
      </c>
      <c r="Q88" s="10">
        <v>0</v>
      </c>
    </row>
    <row r="89" spans="1:17" ht="24">
      <c r="A89" s="2" t="s">
        <v>205</v>
      </c>
      <c r="C89" s="3"/>
      <c r="E89" s="3">
        <v>0</v>
      </c>
      <c r="G89" s="3">
        <v>0</v>
      </c>
      <c r="I89" s="10">
        <v>2789881420</v>
      </c>
      <c r="K89" s="3"/>
      <c r="M89" s="3">
        <v>0</v>
      </c>
      <c r="O89" s="3">
        <v>0</v>
      </c>
      <c r="Q89" s="10">
        <v>451020292</v>
      </c>
    </row>
    <row r="90" spans="1:17" ht="24">
      <c r="A90" s="2" t="s">
        <v>206</v>
      </c>
      <c r="C90" s="3"/>
      <c r="E90" s="3">
        <v>0</v>
      </c>
      <c r="G90" s="3">
        <v>0</v>
      </c>
      <c r="I90" s="10">
        <v>2703003798</v>
      </c>
      <c r="K90" s="3"/>
      <c r="M90" s="3">
        <v>0</v>
      </c>
      <c r="O90" s="3">
        <v>0</v>
      </c>
      <c r="Q90" s="10">
        <v>356461230</v>
      </c>
    </row>
    <row r="91" spans="1:17" ht="24">
      <c r="A91" s="2" t="s">
        <v>207</v>
      </c>
      <c r="C91" s="3"/>
      <c r="E91" s="3">
        <v>0</v>
      </c>
      <c r="G91" s="3">
        <v>0</v>
      </c>
      <c r="I91" s="10">
        <v>3772653293</v>
      </c>
      <c r="K91" s="3"/>
      <c r="M91" s="3">
        <v>0</v>
      </c>
      <c r="O91" s="3">
        <v>0</v>
      </c>
      <c r="Q91" s="10">
        <v>1289404410</v>
      </c>
    </row>
    <row r="92" spans="1:17" ht="24">
      <c r="A92" s="2" t="s">
        <v>208</v>
      </c>
      <c r="C92" s="3"/>
      <c r="E92" s="3">
        <v>0</v>
      </c>
      <c r="G92" s="3">
        <v>0</v>
      </c>
      <c r="I92" s="10">
        <v>-308659532</v>
      </c>
      <c r="K92" s="3"/>
      <c r="M92" s="3">
        <v>0</v>
      </c>
      <c r="O92" s="3">
        <v>0</v>
      </c>
      <c r="Q92" s="10">
        <v>202379874</v>
      </c>
    </row>
    <row r="93" spans="1:17" ht="24">
      <c r="A93" s="2" t="s">
        <v>209</v>
      </c>
      <c r="C93" s="3"/>
      <c r="E93" s="3">
        <v>0</v>
      </c>
      <c r="G93" s="3">
        <v>0</v>
      </c>
      <c r="I93" s="10">
        <v>-215024271</v>
      </c>
      <c r="K93" s="3"/>
      <c r="M93" s="3">
        <v>0</v>
      </c>
      <c r="O93" s="3">
        <v>0</v>
      </c>
      <c r="Q93" s="10">
        <v>344052500</v>
      </c>
    </row>
    <row r="94" spans="1:17" ht="24">
      <c r="A94" s="2" t="s">
        <v>210</v>
      </c>
      <c r="C94" s="3"/>
      <c r="E94" s="3">
        <v>0</v>
      </c>
      <c r="G94" s="3">
        <v>0</v>
      </c>
      <c r="I94" s="10">
        <v>4369872</v>
      </c>
      <c r="K94" s="3"/>
      <c r="M94" s="3">
        <v>0</v>
      </c>
      <c r="O94" s="3">
        <v>0</v>
      </c>
      <c r="Q94" s="10">
        <v>0</v>
      </c>
    </row>
    <row r="95" spans="1:17" ht="24">
      <c r="A95" s="2" t="s">
        <v>211</v>
      </c>
      <c r="C95" s="3"/>
      <c r="E95" s="3">
        <v>0</v>
      </c>
      <c r="G95" s="3">
        <v>0</v>
      </c>
      <c r="I95" s="10">
        <v>-524890851</v>
      </c>
      <c r="K95" s="3"/>
      <c r="M95" s="3">
        <v>0</v>
      </c>
      <c r="O95" s="3">
        <v>0</v>
      </c>
      <c r="Q95" s="10">
        <v>0</v>
      </c>
    </row>
    <row r="96" spans="1:17" ht="24">
      <c r="A96" s="2" t="s">
        <v>212</v>
      </c>
      <c r="C96" s="3"/>
      <c r="E96" s="3">
        <v>0</v>
      </c>
      <c r="G96" s="3">
        <v>0</v>
      </c>
      <c r="I96" s="10">
        <v>-303271104</v>
      </c>
      <c r="K96" s="3"/>
      <c r="M96" s="3">
        <v>0</v>
      </c>
      <c r="O96" s="3">
        <v>0</v>
      </c>
      <c r="Q96" s="10">
        <v>0</v>
      </c>
    </row>
    <row r="97" spans="1:17" ht="24.75" thickBot="1">
      <c r="A97" s="2" t="s">
        <v>213</v>
      </c>
      <c r="C97" s="3"/>
      <c r="E97" s="3">
        <v>0</v>
      </c>
      <c r="G97" s="3">
        <v>0</v>
      </c>
      <c r="I97" s="10">
        <v>199948500</v>
      </c>
      <c r="K97" s="3"/>
      <c r="M97" s="3">
        <v>0</v>
      </c>
      <c r="O97" s="3">
        <v>0</v>
      </c>
      <c r="Q97" s="10">
        <v>0</v>
      </c>
    </row>
    <row r="98" spans="1:17" ht="23.25" thickBot="1">
      <c r="A98" s="1" t="s">
        <v>96</v>
      </c>
      <c r="C98" s="1" t="s">
        <v>96</v>
      </c>
      <c r="E98" s="4">
        <f>SUM(E8:E97)</f>
        <v>46957338313483</v>
      </c>
      <c r="G98" s="4">
        <f>SUM(G8:G97)</f>
        <v>49396634209489</v>
      </c>
      <c r="I98" s="11">
        <f>SUM(I8:I97)</f>
        <v>-2431072911918</v>
      </c>
      <c r="K98" s="1" t="s">
        <v>96</v>
      </c>
      <c r="M98" s="4">
        <f>SUM(M8:M97)</f>
        <v>46957338313483</v>
      </c>
      <c r="O98" s="4">
        <f>SUM(O8:O97)</f>
        <v>45221838860928</v>
      </c>
      <c r="Q98" s="4">
        <f>SUM(Q8:Q97)</f>
        <v>1738142770861</v>
      </c>
    </row>
    <row r="100" spans="1:17">
      <c r="I100" s="7"/>
    </row>
    <row r="101" spans="1:17">
      <c r="I101" s="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92"/>
  <sheetViews>
    <sheetView rightToLeft="1" workbookViewId="0">
      <selection activeCell="I22" sqref="I22"/>
    </sheetView>
  </sheetViews>
  <sheetFormatPr defaultRowHeight="22.5"/>
  <cols>
    <col min="1" max="1" width="39.570312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  <c r="L3" s="13" t="s">
        <v>124</v>
      </c>
      <c r="M3" s="13" t="s">
        <v>124</v>
      </c>
      <c r="N3" s="13" t="s">
        <v>124</v>
      </c>
      <c r="O3" s="13" t="s">
        <v>124</v>
      </c>
      <c r="P3" s="13" t="s">
        <v>124</v>
      </c>
      <c r="Q3" s="13" t="s">
        <v>124</v>
      </c>
    </row>
    <row r="4" spans="1:17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4">
      <c r="A6" s="12" t="s">
        <v>3</v>
      </c>
      <c r="C6" s="12" t="s">
        <v>126</v>
      </c>
      <c r="D6" s="12" t="s">
        <v>126</v>
      </c>
      <c r="E6" s="12" t="s">
        <v>126</v>
      </c>
      <c r="F6" s="12" t="s">
        <v>126</v>
      </c>
      <c r="G6" s="12" t="s">
        <v>126</v>
      </c>
      <c r="H6" s="12" t="s">
        <v>126</v>
      </c>
      <c r="I6" s="12" t="s">
        <v>126</v>
      </c>
      <c r="K6" s="12" t="s">
        <v>127</v>
      </c>
      <c r="L6" s="12" t="s">
        <v>127</v>
      </c>
      <c r="M6" s="12" t="s">
        <v>127</v>
      </c>
      <c r="N6" s="12" t="s">
        <v>127</v>
      </c>
      <c r="O6" s="12" t="s">
        <v>127</v>
      </c>
      <c r="P6" s="12" t="s">
        <v>127</v>
      </c>
      <c r="Q6" s="12" t="s">
        <v>127</v>
      </c>
    </row>
    <row r="7" spans="1:17" ht="24">
      <c r="A7" s="12" t="s">
        <v>3</v>
      </c>
      <c r="C7" s="12" t="s">
        <v>7</v>
      </c>
      <c r="E7" s="12" t="s">
        <v>151</v>
      </c>
      <c r="G7" s="12" t="s">
        <v>152</v>
      </c>
      <c r="I7" s="12" t="s">
        <v>154</v>
      </c>
      <c r="K7" s="12" t="s">
        <v>7</v>
      </c>
      <c r="M7" s="12" t="s">
        <v>151</v>
      </c>
      <c r="O7" s="12" t="s">
        <v>152</v>
      </c>
      <c r="Q7" s="12" t="s">
        <v>154</v>
      </c>
    </row>
    <row r="8" spans="1:17" ht="24">
      <c r="A8" s="2" t="s">
        <v>51</v>
      </c>
      <c r="C8" s="3">
        <v>23118673</v>
      </c>
      <c r="E8" s="3">
        <v>46058663035</v>
      </c>
      <c r="G8" s="3">
        <v>48308606053</v>
      </c>
      <c r="I8" s="10">
        <v>-2249943018</v>
      </c>
      <c r="K8" s="3">
        <v>23118673</v>
      </c>
      <c r="M8" s="3">
        <v>46058663035</v>
      </c>
      <c r="O8" s="3">
        <v>48308606053</v>
      </c>
      <c r="Q8" s="10">
        <v>-2249943018</v>
      </c>
    </row>
    <row r="9" spans="1:17" ht="24">
      <c r="A9" s="2" t="s">
        <v>48</v>
      </c>
      <c r="C9" s="3">
        <v>8419807</v>
      </c>
      <c r="E9" s="3">
        <v>9797979827</v>
      </c>
      <c r="G9" s="3">
        <v>9977648349</v>
      </c>
      <c r="I9" s="10">
        <v>-179668522</v>
      </c>
      <c r="K9" s="3">
        <v>12319319</v>
      </c>
      <c r="M9" s="3">
        <v>14695147216</v>
      </c>
      <c r="O9" s="3">
        <v>14683885357</v>
      </c>
      <c r="Q9" s="10">
        <v>11261859</v>
      </c>
    </row>
    <row r="10" spans="1:17" ht="24">
      <c r="A10" s="2" t="s">
        <v>58</v>
      </c>
      <c r="C10" s="3">
        <v>100000</v>
      </c>
      <c r="E10" s="3">
        <v>2187127518</v>
      </c>
      <c r="G10" s="3">
        <v>1734394408</v>
      </c>
      <c r="I10" s="10">
        <v>452733110</v>
      </c>
      <c r="K10" s="3">
        <v>100000</v>
      </c>
      <c r="M10" s="3">
        <v>2187127518</v>
      </c>
      <c r="O10" s="3">
        <v>1734394408</v>
      </c>
      <c r="Q10" s="10">
        <v>452733110</v>
      </c>
    </row>
    <row r="11" spans="1:17" ht="24">
      <c r="A11" s="2" t="s">
        <v>34</v>
      </c>
      <c r="C11" s="3">
        <v>78653204</v>
      </c>
      <c r="E11" s="3">
        <v>823027126656</v>
      </c>
      <c r="G11" s="3">
        <v>823027126656</v>
      </c>
      <c r="I11" s="10">
        <v>0</v>
      </c>
      <c r="K11" s="3">
        <v>78653204</v>
      </c>
      <c r="M11" s="3">
        <v>823027126656</v>
      </c>
      <c r="O11" s="3">
        <v>823027126656</v>
      </c>
      <c r="Q11" s="10">
        <v>0</v>
      </c>
    </row>
    <row r="12" spans="1:17" ht="24">
      <c r="A12" s="2" t="s">
        <v>83</v>
      </c>
      <c r="C12" s="3">
        <v>132382869</v>
      </c>
      <c r="E12" s="3">
        <v>1695069109048</v>
      </c>
      <c r="G12" s="3">
        <v>1215939564188</v>
      </c>
      <c r="I12" s="10">
        <v>479129544860</v>
      </c>
      <c r="K12" s="3">
        <v>132382869</v>
      </c>
      <c r="M12" s="3">
        <v>1695069109048</v>
      </c>
      <c r="O12" s="3">
        <v>1215939564188</v>
      </c>
      <c r="Q12" s="10">
        <v>479129544860</v>
      </c>
    </row>
    <row r="13" spans="1:17" ht="24">
      <c r="A13" s="2" t="s">
        <v>18</v>
      </c>
      <c r="C13" s="3">
        <v>73524234</v>
      </c>
      <c r="E13" s="3">
        <v>174203221597</v>
      </c>
      <c r="G13" s="3">
        <v>159959576997</v>
      </c>
      <c r="I13" s="10">
        <v>14243644600</v>
      </c>
      <c r="K13" s="3">
        <v>78518411</v>
      </c>
      <c r="M13" s="3">
        <v>188233542814</v>
      </c>
      <c r="O13" s="3">
        <v>172557274449</v>
      </c>
      <c r="Q13" s="10">
        <v>15676268365</v>
      </c>
    </row>
    <row r="14" spans="1:17" ht="24">
      <c r="A14" s="2" t="s">
        <v>56</v>
      </c>
      <c r="C14" s="3">
        <v>0</v>
      </c>
      <c r="E14" s="3">
        <v>0</v>
      </c>
      <c r="G14" s="3">
        <v>0</v>
      </c>
      <c r="I14" s="10">
        <v>0</v>
      </c>
      <c r="K14" s="3">
        <v>1324531</v>
      </c>
      <c r="M14" s="3">
        <v>6822405109</v>
      </c>
      <c r="O14" s="3">
        <v>6583249118</v>
      </c>
      <c r="Q14" s="10">
        <v>239155991</v>
      </c>
    </row>
    <row r="15" spans="1:17" ht="24">
      <c r="A15" s="2" t="s">
        <v>155</v>
      </c>
      <c r="C15" s="3">
        <v>0</v>
      </c>
      <c r="E15" s="3">
        <v>0</v>
      </c>
      <c r="G15" s="3">
        <v>0</v>
      </c>
      <c r="I15" s="3">
        <f t="shared" ref="I15:I72" si="0">E15-G15</f>
        <v>0</v>
      </c>
      <c r="K15" s="3">
        <v>885000</v>
      </c>
      <c r="M15" s="3">
        <v>7130246154</v>
      </c>
      <c r="O15" s="3">
        <v>6024350145</v>
      </c>
      <c r="Q15" s="10">
        <v>1105896009</v>
      </c>
    </row>
    <row r="16" spans="1:17" ht="24">
      <c r="A16" s="2" t="s">
        <v>29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v>1800000</v>
      </c>
      <c r="M16" s="3">
        <v>10234738917</v>
      </c>
      <c r="O16" s="3">
        <v>8739728477</v>
      </c>
      <c r="Q16" s="10">
        <v>1495010440</v>
      </c>
    </row>
    <row r="17" spans="1:17" ht="24">
      <c r="A17" s="2" t="s">
        <v>156</v>
      </c>
      <c r="C17" s="3">
        <v>0</v>
      </c>
      <c r="E17" s="3">
        <v>0</v>
      </c>
      <c r="G17" s="3">
        <v>0</v>
      </c>
      <c r="I17" s="3">
        <f t="shared" si="0"/>
        <v>0</v>
      </c>
      <c r="K17" s="3">
        <v>152386</v>
      </c>
      <c r="M17" s="3">
        <v>70387436036</v>
      </c>
      <c r="O17" s="3">
        <v>68104930552</v>
      </c>
      <c r="Q17" s="10">
        <v>2282505484</v>
      </c>
    </row>
    <row r="18" spans="1:17" ht="24">
      <c r="A18" s="2" t="s">
        <v>70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2000000</v>
      </c>
      <c r="M18" s="3">
        <v>14628289622</v>
      </c>
      <c r="O18" s="3">
        <v>8977268548</v>
      </c>
      <c r="Q18" s="10">
        <v>5651021074</v>
      </c>
    </row>
    <row r="19" spans="1:17" ht="24">
      <c r="A19" s="2" t="s">
        <v>157</v>
      </c>
      <c r="C19" s="3">
        <v>0</v>
      </c>
      <c r="E19" s="3">
        <v>0</v>
      </c>
      <c r="G19" s="3">
        <v>0</v>
      </c>
      <c r="I19" s="3">
        <f>E19-G19</f>
        <v>0</v>
      </c>
      <c r="K19" s="3">
        <v>19707802</v>
      </c>
      <c r="M19" s="3">
        <v>385760516348</v>
      </c>
      <c r="O19" s="3">
        <v>384562311548</v>
      </c>
      <c r="Q19" s="10">
        <v>1198204800</v>
      </c>
    </row>
    <row r="20" spans="1:17" ht="24">
      <c r="A20" s="2" t="s">
        <v>158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v>26487698</v>
      </c>
      <c r="M20" s="3">
        <v>115482467407</v>
      </c>
      <c r="O20" s="3">
        <v>144815529082</v>
      </c>
      <c r="Q20" s="10">
        <v>-29333061675</v>
      </c>
    </row>
    <row r="21" spans="1:17" ht="24">
      <c r="A21" s="2" t="s">
        <v>159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8211447</v>
      </c>
      <c r="M21" s="3">
        <v>30390561647</v>
      </c>
      <c r="O21" s="3">
        <v>30390565347</v>
      </c>
      <c r="Q21" s="10">
        <v>-3700</v>
      </c>
    </row>
    <row r="22" spans="1:17" ht="24">
      <c r="A22" s="2" t="s">
        <v>160</v>
      </c>
      <c r="C22" s="3">
        <v>0</v>
      </c>
      <c r="E22" s="3">
        <v>0</v>
      </c>
      <c r="G22" s="3">
        <v>0</v>
      </c>
      <c r="I22" s="3">
        <f t="shared" si="0"/>
        <v>0</v>
      </c>
      <c r="K22" s="3">
        <v>264014</v>
      </c>
      <c r="M22" s="3">
        <v>121364204274</v>
      </c>
      <c r="O22" s="3">
        <v>116677238934</v>
      </c>
      <c r="Q22" s="10">
        <v>4686965340</v>
      </c>
    </row>
    <row r="23" spans="1:17" ht="24">
      <c r="A23" s="2" t="s">
        <v>21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v>863000</v>
      </c>
      <c r="M23" s="3">
        <v>6588380799</v>
      </c>
      <c r="O23" s="3">
        <v>5793875025</v>
      </c>
      <c r="Q23" s="10">
        <v>794505774</v>
      </c>
    </row>
    <row r="24" spans="1:17" ht="24">
      <c r="A24" s="2" t="s">
        <v>22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2766000</v>
      </c>
      <c r="M24" s="3">
        <v>11383424920</v>
      </c>
      <c r="O24" s="3">
        <v>11529630607</v>
      </c>
      <c r="Q24" s="10">
        <v>-146205687</v>
      </c>
    </row>
    <row r="25" spans="1:17" ht="24">
      <c r="A25" s="2" t="s">
        <v>52</v>
      </c>
      <c r="C25" s="3">
        <v>0</v>
      </c>
      <c r="E25" s="3">
        <v>0</v>
      </c>
      <c r="G25" s="3">
        <v>0</v>
      </c>
      <c r="I25" s="3">
        <f t="shared" si="0"/>
        <v>0</v>
      </c>
      <c r="K25" s="3">
        <v>1</v>
      </c>
      <c r="M25" s="3">
        <v>1</v>
      </c>
      <c r="O25" s="3">
        <v>9268</v>
      </c>
      <c r="Q25" s="10">
        <v>-9267</v>
      </c>
    </row>
    <row r="26" spans="1:17" ht="24">
      <c r="A26" s="2" t="s">
        <v>19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v>1</v>
      </c>
      <c r="M26" s="3">
        <v>1</v>
      </c>
      <c r="O26" s="3">
        <v>12469</v>
      </c>
      <c r="Q26" s="10">
        <v>-12468</v>
      </c>
    </row>
    <row r="27" spans="1:17" ht="24">
      <c r="A27" s="2" t="s">
        <v>63</v>
      </c>
      <c r="C27" s="3">
        <v>0</v>
      </c>
      <c r="E27" s="3">
        <v>0</v>
      </c>
      <c r="G27" s="3">
        <v>0</v>
      </c>
      <c r="I27" s="3">
        <f t="shared" si="0"/>
        <v>0</v>
      </c>
      <c r="K27" s="3">
        <v>220000</v>
      </c>
      <c r="M27" s="3">
        <v>3183582065</v>
      </c>
      <c r="O27" s="3">
        <v>3148876741</v>
      </c>
      <c r="Q27" s="10">
        <v>34705324</v>
      </c>
    </row>
    <row r="28" spans="1:17" ht="24">
      <c r="A28" s="2" t="s">
        <v>161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19000</v>
      </c>
      <c r="M28" s="3">
        <v>180370384</v>
      </c>
      <c r="O28" s="3">
        <v>203035158</v>
      </c>
      <c r="Q28" s="10">
        <v>-22664774</v>
      </c>
    </row>
    <row r="29" spans="1:17" ht="24">
      <c r="A29" s="2" t="s">
        <v>162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198000000</v>
      </c>
      <c r="M29" s="3">
        <v>299772000000</v>
      </c>
      <c r="O29" s="3">
        <v>299897361696</v>
      </c>
      <c r="Q29" s="10">
        <v>-125361696</v>
      </c>
    </row>
    <row r="30" spans="1:17" ht="24">
      <c r="A30" s="2" t="s">
        <v>163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540000</v>
      </c>
      <c r="M30" s="3">
        <v>1105244444</v>
      </c>
      <c r="O30" s="3">
        <v>1059912674</v>
      </c>
      <c r="Q30" s="10">
        <v>45331770</v>
      </c>
    </row>
    <row r="31" spans="1:17" ht="24">
      <c r="A31" s="2" t="s">
        <v>164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18021000</v>
      </c>
      <c r="M31" s="3">
        <v>45748692337</v>
      </c>
      <c r="O31" s="3">
        <v>51392213752</v>
      </c>
      <c r="Q31" s="10">
        <v>-5643521415</v>
      </c>
    </row>
    <row r="32" spans="1:17" ht="24">
      <c r="A32" s="2" t="s">
        <v>77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768081</v>
      </c>
      <c r="M32" s="3">
        <v>4227735532</v>
      </c>
      <c r="O32" s="3">
        <v>3810640254</v>
      </c>
      <c r="Q32" s="10">
        <v>417095278</v>
      </c>
    </row>
    <row r="33" spans="1:17" ht="24">
      <c r="A33" s="2" t="s">
        <v>87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1875349</v>
      </c>
      <c r="M33" s="3">
        <v>14684600506</v>
      </c>
      <c r="O33" s="3">
        <v>12390419044</v>
      </c>
      <c r="Q33" s="10">
        <v>2294181462</v>
      </c>
    </row>
    <row r="34" spans="1:17" ht="24">
      <c r="A34" s="2" t="s">
        <v>39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v>7734790</v>
      </c>
      <c r="M34" s="3">
        <v>194529968500</v>
      </c>
      <c r="O34" s="3">
        <v>181070486388</v>
      </c>
      <c r="Q34" s="10">
        <v>13459482112</v>
      </c>
    </row>
    <row r="35" spans="1:17" ht="24">
      <c r="A35" s="2" t="s">
        <v>23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1744656</v>
      </c>
      <c r="M35" s="3">
        <v>256265964062</v>
      </c>
      <c r="O35" s="3">
        <v>235445214640</v>
      </c>
      <c r="Q35" s="10">
        <v>20820749422</v>
      </c>
    </row>
    <row r="36" spans="1:17" ht="24">
      <c r="A36" s="2" t="s">
        <v>165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v>22000</v>
      </c>
      <c r="M36" s="3">
        <v>50058373</v>
      </c>
      <c r="O36" s="3">
        <v>1160808578</v>
      </c>
      <c r="Q36" s="10">
        <v>-1110750205</v>
      </c>
    </row>
    <row r="37" spans="1:17" ht="24">
      <c r="A37" s="2" t="s">
        <v>166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62200000</v>
      </c>
      <c r="M37" s="3">
        <v>300985800000</v>
      </c>
      <c r="O37" s="3">
        <v>301259094978</v>
      </c>
      <c r="Q37" s="10">
        <v>-273294978</v>
      </c>
    </row>
    <row r="38" spans="1:17" ht="24">
      <c r="A38" s="2" t="s">
        <v>42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1269401</v>
      </c>
      <c r="M38" s="3">
        <v>25547886217</v>
      </c>
      <c r="O38" s="3">
        <v>22751120580</v>
      </c>
      <c r="Q38" s="10">
        <v>2796765637</v>
      </c>
    </row>
    <row r="39" spans="1:17" ht="24">
      <c r="A39" s="2" t="s">
        <v>17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427668</v>
      </c>
      <c r="M39" s="3">
        <v>1668021426</v>
      </c>
      <c r="O39" s="3">
        <v>1525179628</v>
      </c>
      <c r="Q39" s="10">
        <v>142841798</v>
      </c>
    </row>
    <row r="40" spans="1:17" ht="24">
      <c r="A40" s="2" t="s">
        <v>45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v>7408000</v>
      </c>
      <c r="M40" s="3">
        <v>18330268918</v>
      </c>
      <c r="O40" s="3">
        <v>16905982720</v>
      </c>
      <c r="Q40" s="10">
        <v>1424286198</v>
      </c>
    </row>
    <row r="41" spans="1:17" ht="24">
      <c r="A41" s="2" t="s">
        <v>167</v>
      </c>
      <c r="C41" s="3">
        <v>0</v>
      </c>
      <c r="E41" s="3">
        <v>0</v>
      </c>
      <c r="G41" s="3">
        <v>0</v>
      </c>
      <c r="I41" s="3">
        <f t="shared" si="0"/>
        <v>0</v>
      </c>
      <c r="K41" s="3">
        <v>193742</v>
      </c>
      <c r="M41" s="3">
        <v>91839689148</v>
      </c>
      <c r="O41" s="3">
        <v>87361212678</v>
      </c>
      <c r="Q41" s="10">
        <v>4478476470</v>
      </c>
    </row>
    <row r="42" spans="1:17" ht="24">
      <c r="A42" s="2" t="s">
        <v>44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1900000</v>
      </c>
      <c r="M42" s="3">
        <v>33406170192</v>
      </c>
      <c r="O42" s="3">
        <v>29765833219</v>
      </c>
      <c r="Q42" s="10">
        <v>3640336973</v>
      </c>
    </row>
    <row r="43" spans="1:17" ht="24">
      <c r="A43" s="2" t="s">
        <v>168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542800</v>
      </c>
      <c r="M43" s="3">
        <v>542800000000</v>
      </c>
      <c r="O43" s="3">
        <v>525848847747</v>
      </c>
      <c r="Q43" s="10">
        <v>16951152253</v>
      </c>
    </row>
    <row r="44" spans="1:17" ht="24">
      <c r="A44" s="2" t="s">
        <v>169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v>54646</v>
      </c>
      <c r="M44" s="3">
        <v>54646000000</v>
      </c>
      <c r="O44" s="3">
        <v>52293676387</v>
      </c>
      <c r="Q44" s="10">
        <v>2352323613</v>
      </c>
    </row>
    <row r="45" spans="1:17" ht="24">
      <c r="A45" s="2" t="s">
        <v>170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30000</v>
      </c>
      <c r="M45" s="3">
        <v>30000000000</v>
      </c>
      <c r="O45" s="3">
        <v>29382724653</v>
      </c>
      <c r="Q45" s="10">
        <v>617275347</v>
      </c>
    </row>
    <row r="46" spans="1:17" ht="24">
      <c r="A46" s="2" t="s">
        <v>171</v>
      </c>
      <c r="C46" s="3">
        <v>0</v>
      </c>
      <c r="E46" s="3">
        <v>0</v>
      </c>
      <c r="G46" s="3">
        <v>0</v>
      </c>
      <c r="I46" s="3">
        <f t="shared" si="0"/>
        <v>0</v>
      </c>
      <c r="K46" s="3">
        <v>1030704</v>
      </c>
      <c r="M46" s="3">
        <v>1030704000000</v>
      </c>
      <c r="O46" s="3">
        <v>1000629204376</v>
      </c>
      <c r="Q46" s="10">
        <v>30074795624</v>
      </c>
    </row>
    <row r="47" spans="1:17" ht="24">
      <c r="A47" s="2" t="s">
        <v>172</v>
      </c>
      <c r="C47" s="3">
        <v>0</v>
      </c>
      <c r="E47" s="3">
        <v>0</v>
      </c>
      <c r="G47" s="3">
        <v>0</v>
      </c>
      <c r="I47" s="3">
        <f t="shared" si="0"/>
        <v>0</v>
      </c>
      <c r="K47" s="3">
        <v>609694</v>
      </c>
      <c r="M47" s="3">
        <v>609694000000</v>
      </c>
      <c r="O47" s="3">
        <v>598350905640</v>
      </c>
      <c r="Q47" s="10">
        <v>11343094360</v>
      </c>
    </row>
    <row r="48" spans="1:17" ht="24">
      <c r="A48" s="2" t="s">
        <v>173</v>
      </c>
      <c r="C48" s="3">
        <v>0</v>
      </c>
      <c r="E48" s="3">
        <v>0</v>
      </c>
      <c r="G48" s="3">
        <v>0</v>
      </c>
      <c r="I48" s="3">
        <f t="shared" si="0"/>
        <v>0</v>
      </c>
      <c r="K48" s="3">
        <v>335000</v>
      </c>
      <c r="M48" s="3">
        <v>335000000000</v>
      </c>
      <c r="O48" s="3">
        <v>325180183536</v>
      </c>
      <c r="Q48" s="10">
        <v>9819816464</v>
      </c>
    </row>
    <row r="49" spans="1:17" ht="24">
      <c r="A49" s="2" t="s">
        <v>174</v>
      </c>
      <c r="C49" s="3">
        <v>0</v>
      </c>
      <c r="E49" s="3">
        <v>0</v>
      </c>
      <c r="G49" s="3">
        <v>0</v>
      </c>
      <c r="I49" s="3">
        <f t="shared" si="0"/>
        <v>0</v>
      </c>
      <c r="K49" s="3">
        <v>9670</v>
      </c>
      <c r="M49" s="3">
        <v>9670000000</v>
      </c>
      <c r="O49" s="3">
        <v>9487631618</v>
      </c>
      <c r="Q49" s="10">
        <v>182368382</v>
      </c>
    </row>
    <row r="50" spans="1:17" ht="24">
      <c r="A50" s="2" t="s">
        <v>175</v>
      </c>
      <c r="C50" s="3">
        <v>0</v>
      </c>
      <c r="E50" s="3">
        <v>0</v>
      </c>
      <c r="G50" s="3">
        <v>0</v>
      </c>
      <c r="I50" s="3">
        <f t="shared" si="0"/>
        <v>0</v>
      </c>
      <c r="K50" s="3">
        <v>90906</v>
      </c>
      <c r="M50" s="3">
        <v>90906000000</v>
      </c>
      <c r="O50" s="3">
        <v>89342781598</v>
      </c>
      <c r="Q50" s="10">
        <v>1563218402</v>
      </c>
    </row>
    <row r="51" spans="1:17" ht="24">
      <c r="A51" s="2" t="s">
        <v>176</v>
      </c>
      <c r="C51" s="3">
        <v>0</v>
      </c>
      <c r="E51" s="3">
        <v>0</v>
      </c>
      <c r="G51" s="3">
        <v>0</v>
      </c>
      <c r="I51" s="3">
        <f t="shared" si="0"/>
        <v>0</v>
      </c>
      <c r="K51" s="3">
        <v>163013</v>
      </c>
      <c r="M51" s="3">
        <v>163013000000</v>
      </c>
      <c r="O51" s="3">
        <v>160091730917</v>
      </c>
      <c r="Q51" s="10">
        <v>2921269083</v>
      </c>
    </row>
    <row r="52" spans="1:17" ht="24">
      <c r="A52" s="2" t="s">
        <v>177</v>
      </c>
      <c r="C52" s="3">
        <v>0</v>
      </c>
      <c r="E52" s="3">
        <v>0</v>
      </c>
      <c r="G52" s="3">
        <v>0</v>
      </c>
      <c r="I52" s="3">
        <f t="shared" si="0"/>
        <v>0</v>
      </c>
      <c r="K52" s="3">
        <v>70000</v>
      </c>
      <c r="M52" s="3">
        <v>70000000000</v>
      </c>
      <c r="O52" s="3">
        <v>69085419460</v>
      </c>
      <c r="Q52" s="10">
        <v>914580540</v>
      </c>
    </row>
    <row r="53" spans="1:17" ht="24">
      <c r="A53" s="2" t="s">
        <v>178</v>
      </c>
      <c r="C53" s="3">
        <v>0</v>
      </c>
      <c r="E53" s="3">
        <v>0</v>
      </c>
      <c r="G53" s="3">
        <v>0</v>
      </c>
      <c r="I53" s="3">
        <f t="shared" si="0"/>
        <v>0</v>
      </c>
      <c r="K53" s="3">
        <v>115907</v>
      </c>
      <c r="M53" s="3">
        <v>115907000000</v>
      </c>
      <c r="O53" s="3">
        <v>113233366153</v>
      </c>
      <c r="Q53" s="10">
        <v>2673633847</v>
      </c>
    </row>
    <row r="54" spans="1:17" ht="24">
      <c r="A54" s="2" t="s">
        <v>179</v>
      </c>
      <c r="C54" s="3">
        <v>0</v>
      </c>
      <c r="E54" s="3">
        <v>0</v>
      </c>
      <c r="G54" s="3">
        <v>0</v>
      </c>
      <c r="I54" s="3">
        <f t="shared" si="0"/>
        <v>0</v>
      </c>
      <c r="K54" s="3">
        <v>60000</v>
      </c>
      <c r="M54" s="3">
        <v>60000000000</v>
      </c>
      <c r="O54" s="3">
        <v>57925747135</v>
      </c>
      <c r="Q54" s="10">
        <v>2074252865</v>
      </c>
    </row>
    <row r="55" spans="1:17" ht="24">
      <c r="A55" s="2" t="s">
        <v>180</v>
      </c>
      <c r="C55" s="3">
        <v>0</v>
      </c>
      <c r="E55" s="3">
        <v>0</v>
      </c>
      <c r="G55" s="3">
        <v>0</v>
      </c>
      <c r="I55" s="3">
        <f t="shared" si="0"/>
        <v>0</v>
      </c>
      <c r="K55" s="3">
        <v>131431</v>
      </c>
      <c r="M55" s="3">
        <v>131431000000</v>
      </c>
      <c r="O55" s="3">
        <v>128667722650</v>
      </c>
      <c r="Q55" s="10">
        <v>2763277350</v>
      </c>
    </row>
    <row r="56" spans="1:17" ht="24">
      <c r="A56" s="2" t="s">
        <v>181</v>
      </c>
      <c r="C56" s="3">
        <v>0</v>
      </c>
      <c r="E56" s="3">
        <v>0</v>
      </c>
      <c r="G56" s="3">
        <v>0</v>
      </c>
      <c r="I56" s="3">
        <f t="shared" si="0"/>
        <v>0</v>
      </c>
      <c r="K56" s="3">
        <v>1444</v>
      </c>
      <c r="M56" s="3">
        <v>1444000000</v>
      </c>
      <c r="O56" s="3">
        <v>1435639480</v>
      </c>
      <c r="Q56" s="10">
        <v>8360520</v>
      </c>
    </row>
    <row r="57" spans="1:17" ht="24">
      <c r="A57" s="2" t="s">
        <v>182</v>
      </c>
      <c r="C57" s="3">
        <v>0</v>
      </c>
      <c r="E57" s="3">
        <v>0</v>
      </c>
      <c r="G57" s="3">
        <v>0</v>
      </c>
      <c r="I57" s="3">
        <f t="shared" si="0"/>
        <v>0</v>
      </c>
      <c r="K57" s="3">
        <v>1535398</v>
      </c>
      <c r="M57" s="3">
        <v>1527564491719</v>
      </c>
      <c r="O57" s="3">
        <v>1474821719172</v>
      </c>
      <c r="Q57" s="10">
        <v>52742772547</v>
      </c>
    </row>
    <row r="58" spans="1:17" ht="24">
      <c r="A58" s="2" t="s">
        <v>183</v>
      </c>
      <c r="C58" s="3">
        <v>0</v>
      </c>
      <c r="E58" s="3">
        <v>0</v>
      </c>
      <c r="G58" s="3">
        <v>0</v>
      </c>
      <c r="I58" s="3">
        <f t="shared" si="0"/>
        <v>0</v>
      </c>
      <c r="K58" s="3">
        <v>685000</v>
      </c>
      <c r="M58" s="3">
        <v>680997835934</v>
      </c>
      <c r="O58" s="3">
        <v>658839281092</v>
      </c>
      <c r="Q58" s="10">
        <v>22158554842</v>
      </c>
    </row>
    <row r="59" spans="1:17" ht="24">
      <c r="A59" s="2" t="s">
        <v>184</v>
      </c>
      <c r="C59" s="3">
        <v>0</v>
      </c>
      <c r="E59" s="3">
        <v>0</v>
      </c>
      <c r="G59" s="3">
        <v>0</v>
      </c>
      <c r="I59" s="3">
        <f t="shared" si="0"/>
        <v>0</v>
      </c>
      <c r="K59" s="3">
        <v>430183</v>
      </c>
      <c r="M59" s="3">
        <v>430183000000</v>
      </c>
      <c r="O59" s="3">
        <v>424795632439</v>
      </c>
      <c r="Q59" s="10">
        <v>5387367561</v>
      </c>
    </row>
    <row r="60" spans="1:17" ht="24">
      <c r="A60" s="2" t="s">
        <v>185</v>
      </c>
      <c r="C60" s="3">
        <v>0</v>
      </c>
      <c r="E60" s="3">
        <v>0</v>
      </c>
      <c r="G60" s="3">
        <v>0</v>
      </c>
      <c r="I60" s="3">
        <f t="shared" si="0"/>
        <v>0</v>
      </c>
      <c r="K60" s="3">
        <v>311176</v>
      </c>
      <c r="M60" s="3">
        <v>308064042947</v>
      </c>
      <c r="O60" s="3">
        <v>292068428984</v>
      </c>
      <c r="Q60" s="10">
        <v>15995613963</v>
      </c>
    </row>
    <row r="61" spans="1:17" ht="24">
      <c r="A61" s="2" t="s">
        <v>186</v>
      </c>
      <c r="C61" s="3">
        <v>0</v>
      </c>
      <c r="E61" s="3">
        <v>0</v>
      </c>
      <c r="G61" s="3">
        <v>0</v>
      </c>
      <c r="I61" s="3">
        <f t="shared" si="0"/>
        <v>0</v>
      </c>
      <c r="K61" s="3">
        <v>420479</v>
      </c>
      <c r="M61" s="3">
        <v>404533500644</v>
      </c>
      <c r="O61" s="3">
        <v>399007447065</v>
      </c>
      <c r="Q61" s="10">
        <v>5526053579</v>
      </c>
    </row>
    <row r="62" spans="1:17" ht="24">
      <c r="A62" s="2" t="s">
        <v>187</v>
      </c>
      <c r="C62" s="3">
        <v>0</v>
      </c>
      <c r="E62" s="3">
        <v>0</v>
      </c>
      <c r="G62" s="3">
        <v>0</v>
      </c>
      <c r="I62" s="3">
        <f t="shared" si="0"/>
        <v>0</v>
      </c>
      <c r="K62" s="3">
        <v>400000</v>
      </c>
      <c r="M62" s="3">
        <v>400000000000</v>
      </c>
      <c r="O62" s="3">
        <v>392111950575</v>
      </c>
      <c r="Q62" s="10">
        <v>7888049425</v>
      </c>
    </row>
    <row r="63" spans="1:17" ht="24">
      <c r="A63" s="2" t="s">
        <v>133</v>
      </c>
      <c r="C63" s="3">
        <v>0</v>
      </c>
      <c r="E63" s="3">
        <v>0</v>
      </c>
      <c r="G63" s="3">
        <v>0</v>
      </c>
      <c r="I63" s="3">
        <f t="shared" si="0"/>
        <v>0</v>
      </c>
      <c r="K63" s="3">
        <v>415000</v>
      </c>
      <c r="M63" s="3">
        <v>400208518959</v>
      </c>
      <c r="O63" s="3">
        <v>400038500000</v>
      </c>
      <c r="Q63" s="10">
        <v>170018959</v>
      </c>
    </row>
    <row r="64" spans="1:17" ht="24">
      <c r="A64" s="2" t="s">
        <v>215</v>
      </c>
      <c r="C64" s="3"/>
      <c r="E64" s="3">
        <v>0</v>
      </c>
      <c r="G64" s="3">
        <v>0</v>
      </c>
      <c r="I64" s="3">
        <f t="shared" si="0"/>
        <v>0</v>
      </c>
      <c r="K64" s="3"/>
      <c r="M64" s="3">
        <v>0</v>
      </c>
      <c r="O64" s="1">
        <v>0</v>
      </c>
      <c r="Q64" s="10">
        <v>-5397684</v>
      </c>
    </row>
    <row r="65" spans="1:17" ht="24">
      <c r="A65" s="2" t="s">
        <v>216</v>
      </c>
      <c r="C65" s="3"/>
      <c r="E65" s="3">
        <v>0</v>
      </c>
      <c r="G65" s="3">
        <v>0</v>
      </c>
      <c r="I65" s="3">
        <f t="shared" si="0"/>
        <v>0</v>
      </c>
      <c r="K65" s="3"/>
      <c r="M65" s="3">
        <v>0</v>
      </c>
      <c r="O65" s="1">
        <v>0</v>
      </c>
      <c r="Q65" s="10">
        <v>-79030593</v>
      </c>
    </row>
    <row r="66" spans="1:17" ht="24">
      <c r="A66" s="2" t="s">
        <v>217</v>
      </c>
      <c r="C66" s="3"/>
      <c r="E66" s="3">
        <v>0</v>
      </c>
      <c r="G66" s="3">
        <v>0</v>
      </c>
      <c r="I66" s="3">
        <f t="shared" si="0"/>
        <v>0</v>
      </c>
      <c r="K66" s="3"/>
      <c r="M66" s="3">
        <v>0</v>
      </c>
      <c r="O66" s="1">
        <v>0</v>
      </c>
      <c r="Q66" s="10">
        <v>123220961</v>
      </c>
    </row>
    <row r="67" spans="1:17" ht="24">
      <c r="A67" s="2" t="s">
        <v>218</v>
      </c>
      <c r="C67" s="3"/>
      <c r="E67" s="3">
        <v>0</v>
      </c>
      <c r="G67" s="3">
        <v>0</v>
      </c>
      <c r="I67" s="3">
        <f t="shared" si="0"/>
        <v>0</v>
      </c>
      <c r="K67" s="3"/>
      <c r="M67" s="3">
        <v>0</v>
      </c>
      <c r="O67" s="1">
        <v>0</v>
      </c>
      <c r="Q67" s="10">
        <v>-15836694</v>
      </c>
    </row>
    <row r="68" spans="1:17" ht="24">
      <c r="A68" s="2" t="s">
        <v>219</v>
      </c>
      <c r="C68" s="3"/>
      <c r="E68" s="3">
        <v>0</v>
      </c>
      <c r="G68" s="3">
        <v>0</v>
      </c>
      <c r="I68" s="3">
        <f t="shared" si="0"/>
        <v>0</v>
      </c>
      <c r="K68" s="3"/>
      <c r="M68" s="3">
        <v>0</v>
      </c>
      <c r="O68" s="1">
        <v>0</v>
      </c>
      <c r="Q68" s="10">
        <v>-480473086</v>
      </c>
    </row>
    <row r="69" spans="1:17" ht="24">
      <c r="A69" s="2" t="s">
        <v>220</v>
      </c>
      <c r="C69" s="3"/>
      <c r="E69" s="3">
        <v>0</v>
      </c>
      <c r="G69" s="3">
        <v>0</v>
      </c>
      <c r="I69" s="3">
        <f t="shared" si="0"/>
        <v>0</v>
      </c>
      <c r="K69" s="3"/>
      <c r="M69" s="3">
        <v>0</v>
      </c>
      <c r="O69" s="1">
        <v>0</v>
      </c>
      <c r="Q69" s="10">
        <v>120885783</v>
      </c>
    </row>
    <row r="70" spans="1:17" ht="24">
      <c r="A70" s="2" t="s">
        <v>221</v>
      </c>
      <c r="C70" s="3"/>
      <c r="E70" s="3">
        <v>0</v>
      </c>
      <c r="G70" s="3">
        <v>0</v>
      </c>
      <c r="I70" s="3">
        <f t="shared" si="0"/>
        <v>0</v>
      </c>
      <c r="K70" s="3"/>
      <c r="M70" s="3">
        <v>0</v>
      </c>
      <c r="O70" s="1">
        <v>0</v>
      </c>
      <c r="Q70" s="10">
        <v>7853224</v>
      </c>
    </row>
    <row r="71" spans="1:17" ht="24">
      <c r="A71" s="2" t="s">
        <v>222</v>
      </c>
      <c r="C71" s="3"/>
      <c r="E71" s="3">
        <v>0</v>
      </c>
      <c r="G71" s="3">
        <v>0</v>
      </c>
      <c r="I71" s="3">
        <f t="shared" si="0"/>
        <v>0</v>
      </c>
      <c r="K71" s="3"/>
      <c r="M71" s="3">
        <v>0</v>
      </c>
      <c r="O71" s="1">
        <v>0</v>
      </c>
      <c r="Q71" s="10">
        <v>375245455</v>
      </c>
    </row>
    <row r="72" spans="1:17" ht="24">
      <c r="A72" s="2" t="s">
        <v>223</v>
      </c>
      <c r="C72" s="3"/>
      <c r="E72" s="3">
        <v>0</v>
      </c>
      <c r="G72" s="3">
        <v>0</v>
      </c>
      <c r="I72" s="3">
        <f t="shared" si="0"/>
        <v>0</v>
      </c>
      <c r="K72" s="3"/>
      <c r="M72" s="3">
        <v>0</v>
      </c>
      <c r="O72" s="1">
        <v>0</v>
      </c>
      <c r="Q72" s="10">
        <v>100948422</v>
      </c>
    </row>
    <row r="73" spans="1:17" ht="24">
      <c r="A73" s="2" t="s">
        <v>224</v>
      </c>
      <c r="C73" s="3"/>
      <c r="E73" s="3">
        <v>0</v>
      </c>
      <c r="G73" s="3">
        <v>0</v>
      </c>
      <c r="I73" s="3">
        <f t="shared" ref="I73:I89" si="1">E73-G73</f>
        <v>0</v>
      </c>
      <c r="K73" s="3"/>
      <c r="M73" s="3">
        <v>0</v>
      </c>
      <c r="O73" s="1">
        <v>0</v>
      </c>
      <c r="Q73" s="10">
        <v>3697419</v>
      </c>
    </row>
    <row r="74" spans="1:17" ht="24">
      <c r="A74" s="2" t="s">
        <v>225</v>
      </c>
      <c r="C74" s="3"/>
      <c r="E74" s="3">
        <v>0</v>
      </c>
      <c r="G74" s="3">
        <v>0</v>
      </c>
      <c r="I74" s="3">
        <f t="shared" si="1"/>
        <v>0</v>
      </c>
      <c r="K74" s="3"/>
      <c r="M74" s="3">
        <v>0</v>
      </c>
      <c r="O74" s="1">
        <v>0</v>
      </c>
      <c r="Q74" s="10">
        <v>114975800</v>
      </c>
    </row>
    <row r="75" spans="1:17" ht="24">
      <c r="A75" s="2" t="s">
        <v>226</v>
      </c>
      <c r="C75" s="3"/>
      <c r="E75" s="3">
        <v>0</v>
      </c>
      <c r="G75" s="3">
        <v>0</v>
      </c>
      <c r="I75" s="3">
        <f t="shared" si="1"/>
        <v>0</v>
      </c>
      <c r="K75" s="3"/>
      <c r="M75" s="3">
        <v>0</v>
      </c>
      <c r="O75" s="1">
        <v>0</v>
      </c>
      <c r="Q75" s="10">
        <v>-332778331</v>
      </c>
    </row>
    <row r="76" spans="1:17" ht="24">
      <c r="A76" s="2" t="s">
        <v>227</v>
      </c>
      <c r="C76" s="3"/>
      <c r="E76" s="3">
        <v>0</v>
      </c>
      <c r="G76" s="3">
        <v>0</v>
      </c>
      <c r="I76" s="3">
        <f t="shared" si="1"/>
        <v>0</v>
      </c>
      <c r="K76" s="3"/>
      <c r="M76" s="3">
        <v>0</v>
      </c>
      <c r="O76" s="1">
        <v>0</v>
      </c>
      <c r="Q76" s="10">
        <v>70627015</v>
      </c>
    </row>
    <row r="77" spans="1:17" ht="24">
      <c r="A77" s="2" t="s">
        <v>228</v>
      </c>
      <c r="C77" s="3"/>
      <c r="E77" s="3">
        <v>0</v>
      </c>
      <c r="G77" s="3">
        <v>0</v>
      </c>
      <c r="I77" s="3">
        <f t="shared" si="1"/>
        <v>0</v>
      </c>
      <c r="K77" s="3"/>
      <c r="M77" s="3">
        <v>0</v>
      </c>
      <c r="O77" s="1">
        <v>0</v>
      </c>
      <c r="Q77" s="10">
        <v>-34956</v>
      </c>
    </row>
    <row r="78" spans="1:17" ht="24">
      <c r="A78" s="2" t="s">
        <v>229</v>
      </c>
      <c r="C78" s="3"/>
      <c r="E78" s="3">
        <v>0</v>
      </c>
      <c r="G78" s="3">
        <v>0</v>
      </c>
      <c r="I78" s="3">
        <f t="shared" si="1"/>
        <v>0</v>
      </c>
      <c r="K78" s="3"/>
      <c r="M78" s="3">
        <v>0</v>
      </c>
      <c r="O78" s="1">
        <v>0</v>
      </c>
      <c r="Q78" s="10">
        <v>-77247930</v>
      </c>
    </row>
    <row r="79" spans="1:17" ht="24">
      <c r="A79" s="2" t="s">
        <v>230</v>
      </c>
      <c r="C79" s="3"/>
      <c r="E79" s="3">
        <v>0</v>
      </c>
      <c r="G79" s="3">
        <v>0</v>
      </c>
      <c r="I79" s="3">
        <f t="shared" si="1"/>
        <v>0</v>
      </c>
      <c r="K79" s="3"/>
      <c r="M79" s="3">
        <v>0</v>
      </c>
      <c r="O79" s="1">
        <v>0</v>
      </c>
      <c r="Q79" s="10">
        <v>126578412</v>
      </c>
    </row>
    <row r="80" spans="1:17" ht="24">
      <c r="A80" s="2" t="s">
        <v>231</v>
      </c>
      <c r="C80" s="3"/>
      <c r="E80" s="3">
        <v>0</v>
      </c>
      <c r="G80" s="3">
        <v>0</v>
      </c>
      <c r="I80" s="3">
        <f t="shared" si="1"/>
        <v>0</v>
      </c>
      <c r="K80" s="3"/>
      <c r="M80" s="3">
        <v>0</v>
      </c>
      <c r="O80" s="1">
        <v>0</v>
      </c>
      <c r="Q80" s="10">
        <v>-431301895</v>
      </c>
    </row>
    <row r="81" spans="1:17" ht="24">
      <c r="A81" s="2" t="s">
        <v>232</v>
      </c>
      <c r="C81" s="3"/>
      <c r="E81" s="3">
        <v>0</v>
      </c>
      <c r="G81" s="3">
        <v>0</v>
      </c>
      <c r="I81" s="3">
        <f t="shared" si="1"/>
        <v>0</v>
      </c>
      <c r="K81" s="3"/>
      <c r="M81" s="3">
        <v>0</v>
      </c>
      <c r="O81" s="1">
        <v>0</v>
      </c>
      <c r="Q81" s="10">
        <v>10653365</v>
      </c>
    </row>
    <row r="82" spans="1:17" ht="24">
      <c r="A82" s="2" t="s">
        <v>233</v>
      </c>
      <c r="C82" s="3"/>
      <c r="E82" s="3">
        <v>0</v>
      </c>
      <c r="G82" s="3">
        <v>0</v>
      </c>
      <c r="I82" s="3">
        <f t="shared" si="1"/>
        <v>0</v>
      </c>
      <c r="K82" s="3"/>
      <c r="M82" s="3">
        <v>0</v>
      </c>
      <c r="O82" s="1">
        <v>0</v>
      </c>
      <c r="Q82" s="10">
        <v>58591662</v>
      </c>
    </row>
    <row r="83" spans="1:17" ht="24">
      <c r="A83" s="2" t="s">
        <v>234</v>
      </c>
      <c r="C83" s="3"/>
      <c r="E83" s="3">
        <v>0</v>
      </c>
      <c r="G83" s="3">
        <v>0</v>
      </c>
      <c r="I83" s="3">
        <f t="shared" si="1"/>
        <v>0</v>
      </c>
      <c r="K83" s="3"/>
      <c r="M83" s="3">
        <v>0</v>
      </c>
      <c r="O83" s="1">
        <v>0</v>
      </c>
      <c r="Q83" s="10">
        <v>-229162631</v>
      </c>
    </row>
    <row r="84" spans="1:17" ht="24">
      <c r="A84" s="2" t="s">
        <v>235</v>
      </c>
      <c r="C84" s="3"/>
      <c r="E84" s="3">
        <v>0</v>
      </c>
      <c r="G84" s="3">
        <v>0</v>
      </c>
      <c r="I84" s="3">
        <f t="shared" si="1"/>
        <v>0</v>
      </c>
      <c r="K84" s="3"/>
      <c r="M84" s="3">
        <v>0</v>
      </c>
      <c r="O84" s="1">
        <v>0</v>
      </c>
      <c r="Q84" s="10">
        <v>-168122364</v>
      </c>
    </row>
    <row r="85" spans="1:17" ht="24">
      <c r="A85" s="2" t="s">
        <v>236</v>
      </c>
      <c r="C85" s="3"/>
      <c r="E85" s="3">
        <v>0</v>
      </c>
      <c r="G85" s="3">
        <v>0</v>
      </c>
      <c r="I85" s="3">
        <f t="shared" si="1"/>
        <v>0</v>
      </c>
      <c r="K85" s="3"/>
      <c r="M85" s="3">
        <v>0</v>
      </c>
      <c r="O85" s="1">
        <v>0</v>
      </c>
      <c r="Q85" s="10">
        <v>929199992</v>
      </c>
    </row>
    <row r="86" spans="1:17" ht="24">
      <c r="A86" s="2" t="s">
        <v>237</v>
      </c>
      <c r="C86" s="3"/>
      <c r="E86" s="3">
        <v>0</v>
      </c>
      <c r="G86" s="3">
        <v>0</v>
      </c>
      <c r="I86" s="3">
        <f t="shared" si="1"/>
        <v>0</v>
      </c>
      <c r="K86" s="3"/>
      <c r="M86" s="3">
        <v>0</v>
      </c>
      <c r="O86" s="1">
        <v>0</v>
      </c>
      <c r="Q86" s="10">
        <v>1186109715</v>
      </c>
    </row>
    <row r="87" spans="1:17" ht="24">
      <c r="A87" s="2" t="s">
        <v>238</v>
      </c>
      <c r="C87" s="3"/>
      <c r="E87" s="3">
        <v>0</v>
      </c>
      <c r="G87" s="3">
        <v>0</v>
      </c>
      <c r="I87" s="3">
        <f t="shared" si="1"/>
        <v>0</v>
      </c>
      <c r="K87" s="3"/>
      <c r="M87" s="3">
        <v>0</v>
      </c>
      <c r="O87" s="1">
        <v>0</v>
      </c>
      <c r="Q87" s="10">
        <v>1839746388</v>
      </c>
    </row>
    <row r="88" spans="1:17" ht="24">
      <c r="A88" s="2" t="s">
        <v>239</v>
      </c>
      <c r="C88" s="3"/>
      <c r="E88" s="3">
        <v>0</v>
      </c>
      <c r="G88" s="3">
        <v>0</v>
      </c>
      <c r="I88" s="3">
        <f t="shared" si="1"/>
        <v>0</v>
      </c>
      <c r="K88" s="3"/>
      <c r="M88" s="3">
        <v>0</v>
      </c>
      <c r="O88" s="1">
        <v>0</v>
      </c>
      <c r="Q88" s="10">
        <v>537283585</v>
      </c>
    </row>
    <row r="89" spans="1:17" ht="24">
      <c r="A89" s="2" t="s">
        <v>240</v>
      </c>
      <c r="C89" s="3"/>
      <c r="E89" s="3">
        <v>0</v>
      </c>
      <c r="G89" s="3">
        <v>0</v>
      </c>
      <c r="I89" s="3">
        <f t="shared" si="1"/>
        <v>0</v>
      </c>
      <c r="K89" s="3"/>
      <c r="M89" s="3">
        <v>0</v>
      </c>
      <c r="O89" s="1">
        <v>0</v>
      </c>
      <c r="Q89" s="10">
        <v>-158637688</v>
      </c>
    </row>
    <row r="90" spans="1:17" ht="24">
      <c r="A90" s="2" t="s">
        <v>241</v>
      </c>
      <c r="C90" s="3"/>
      <c r="E90" s="3">
        <v>0</v>
      </c>
      <c r="G90" s="3">
        <v>0</v>
      </c>
      <c r="I90" s="3">
        <v>378407589</v>
      </c>
      <c r="K90" s="3"/>
      <c r="M90" s="3">
        <v>0</v>
      </c>
      <c r="O90" s="1">
        <v>0</v>
      </c>
      <c r="Q90" s="10">
        <v>381804090</v>
      </c>
    </row>
    <row r="91" spans="1:17" ht="24">
      <c r="A91" s="2" t="s">
        <v>242</v>
      </c>
      <c r="C91" s="3"/>
      <c r="E91" s="3">
        <v>0</v>
      </c>
      <c r="G91" s="3">
        <v>0</v>
      </c>
      <c r="I91" s="3">
        <v>0</v>
      </c>
      <c r="K91" s="3"/>
      <c r="M91" s="3">
        <v>0</v>
      </c>
      <c r="O91" s="1">
        <v>0</v>
      </c>
      <c r="Q91" s="10">
        <v>422625573</v>
      </c>
    </row>
    <row r="92" spans="1:17" ht="24">
      <c r="A92" s="2" t="s">
        <v>243</v>
      </c>
      <c r="C92" s="3"/>
      <c r="E92" s="3">
        <v>0</v>
      </c>
      <c r="G92" s="3">
        <v>0</v>
      </c>
      <c r="I92" s="3">
        <v>0</v>
      </c>
      <c r="K92" s="3"/>
      <c r="M92" s="3">
        <v>0</v>
      </c>
      <c r="O92" s="1">
        <v>0</v>
      </c>
      <c r="Q92" s="10">
        <v>1173808165</v>
      </c>
    </row>
    <row r="93" spans="1:17" ht="24">
      <c r="A93" s="2" t="s">
        <v>244</v>
      </c>
      <c r="C93" s="3"/>
      <c r="E93" s="3">
        <v>0</v>
      </c>
      <c r="G93" s="3">
        <v>0</v>
      </c>
      <c r="I93" s="3">
        <v>0</v>
      </c>
      <c r="K93" s="3"/>
      <c r="M93" s="3">
        <v>0</v>
      </c>
      <c r="O93" s="1">
        <v>0</v>
      </c>
      <c r="Q93" s="10">
        <v>28617339</v>
      </c>
    </row>
    <row r="94" spans="1:17" ht="24">
      <c r="A94" s="2" t="s">
        <v>245</v>
      </c>
      <c r="C94" s="3"/>
      <c r="E94" s="3">
        <v>0</v>
      </c>
      <c r="G94" s="3">
        <v>0</v>
      </c>
      <c r="I94" s="3">
        <v>0</v>
      </c>
      <c r="K94" s="3"/>
      <c r="M94" s="3">
        <v>0</v>
      </c>
      <c r="O94" s="1">
        <v>0</v>
      </c>
      <c r="Q94" s="10">
        <v>923130009</v>
      </c>
    </row>
    <row r="95" spans="1:17" ht="24">
      <c r="A95" s="2" t="s">
        <v>246</v>
      </c>
      <c r="C95" s="3"/>
      <c r="E95" s="3">
        <v>0</v>
      </c>
      <c r="G95" s="3">
        <v>0</v>
      </c>
      <c r="I95" s="3">
        <v>0</v>
      </c>
      <c r="K95" s="3"/>
      <c r="M95" s="3">
        <v>0</v>
      </c>
      <c r="O95" s="1">
        <v>0</v>
      </c>
      <c r="Q95" s="10">
        <v>57630000</v>
      </c>
    </row>
    <row r="96" spans="1:17" ht="24">
      <c r="A96" s="2" t="s">
        <v>247</v>
      </c>
      <c r="C96" s="3"/>
      <c r="E96" s="3">
        <v>0</v>
      </c>
      <c r="G96" s="3">
        <v>0</v>
      </c>
      <c r="I96" s="3">
        <v>0</v>
      </c>
      <c r="K96" s="3"/>
      <c r="M96" s="3">
        <v>0</v>
      </c>
      <c r="O96" s="1">
        <v>0</v>
      </c>
      <c r="Q96" s="10">
        <v>1080418531</v>
      </c>
    </row>
    <row r="97" spans="1:17" ht="24">
      <c r="A97" s="2" t="s">
        <v>248</v>
      </c>
      <c r="C97" s="3"/>
      <c r="E97" s="3">
        <v>0</v>
      </c>
      <c r="G97" s="3">
        <v>0</v>
      </c>
      <c r="I97" s="3">
        <v>0</v>
      </c>
      <c r="K97" s="3"/>
      <c r="M97" s="3">
        <v>0</v>
      </c>
      <c r="O97" s="1">
        <v>0</v>
      </c>
      <c r="Q97" s="10">
        <v>45104589</v>
      </c>
    </row>
    <row r="98" spans="1:17" ht="24">
      <c r="A98" s="2" t="s">
        <v>249</v>
      </c>
      <c r="C98" s="3"/>
      <c r="E98" s="3">
        <v>0</v>
      </c>
      <c r="G98" s="3">
        <v>0</v>
      </c>
      <c r="I98" s="3">
        <v>0</v>
      </c>
      <c r="K98" s="3"/>
      <c r="M98" s="3">
        <v>0</v>
      </c>
      <c r="O98" s="1">
        <v>0</v>
      </c>
      <c r="Q98" s="10">
        <v>463361765</v>
      </c>
    </row>
    <row r="99" spans="1:17" ht="24">
      <c r="A99" s="2" t="s">
        <v>250</v>
      </c>
      <c r="C99" s="3"/>
      <c r="E99" s="3">
        <v>0</v>
      </c>
      <c r="G99" s="3">
        <v>0</v>
      </c>
      <c r="I99" s="3">
        <v>0</v>
      </c>
      <c r="K99" s="3"/>
      <c r="M99" s="3">
        <v>0</v>
      </c>
      <c r="O99" s="1">
        <v>0</v>
      </c>
      <c r="Q99" s="10">
        <v>-402126168</v>
      </c>
    </row>
    <row r="100" spans="1:17" ht="24">
      <c r="A100" s="2" t="s">
        <v>251</v>
      </c>
      <c r="C100" s="3"/>
      <c r="E100" s="3">
        <v>0</v>
      </c>
      <c r="G100" s="3">
        <v>0</v>
      </c>
      <c r="I100" s="3">
        <v>0</v>
      </c>
      <c r="K100" s="3"/>
      <c r="M100" s="3">
        <v>0</v>
      </c>
      <c r="O100" s="1">
        <v>0</v>
      </c>
      <c r="Q100" s="10">
        <v>1182212756</v>
      </c>
    </row>
    <row r="101" spans="1:17" ht="24">
      <c r="A101" s="2" t="s">
        <v>252</v>
      </c>
      <c r="C101" s="3"/>
      <c r="E101" s="3">
        <v>0</v>
      </c>
      <c r="G101" s="3">
        <v>0</v>
      </c>
      <c r="I101" s="3">
        <v>0</v>
      </c>
      <c r="K101" s="3"/>
      <c r="M101" s="3">
        <v>0</v>
      </c>
      <c r="O101" s="1">
        <v>0</v>
      </c>
      <c r="Q101" s="10">
        <v>3779689805</v>
      </c>
    </row>
    <row r="102" spans="1:17" ht="24">
      <c r="A102" s="2" t="s">
        <v>253</v>
      </c>
      <c r="C102" s="3"/>
      <c r="E102" s="3">
        <v>0</v>
      </c>
      <c r="G102" s="3">
        <v>0</v>
      </c>
      <c r="I102" s="3">
        <v>0</v>
      </c>
      <c r="K102" s="3"/>
      <c r="M102" s="3">
        <v>0</v>
      </c>
      <c r="O102" s="1">
        <v>0</v>
      </c>
      <c r="Q102" s="10">
        <v>13538307769</v>
      </c>
    </row>
    <row r="103" spans="1:17" ht="24">
      <c r="A103" s="2" t="s">
        <v>254</v>
      </c>
      <c r="C103" s="3"/>
      <c r="E103" s="3">
        <v>0</v>
      </c>
      <c r="G103" s="3">
        <v>0</v>
      </c>
      <c r="I103" s="3">
        <v>0</v>
      </c>
      <c r="K103" s="3"/>
      <c r="M103" s="3">
        <v>0</v>
      </c>
      <c r="O103" s="1">
        <v>0</v>
      </c>
      <c r="Q103" s="10">
        <v>63841680</v>
      </c>
    </row>
    <row r="104" spans="1:17" ht="24">
      <c r="A104" s="2" t="s">
        <v>255</v>
      </c>
      <c r="C104" s="3"/>
      <c r="E104" s="3">
        <v>0</v>
      </c>
      <c r="G104" s="3">
        <v>0</v>
      </c>
      <c r="I104" s="3">
        <v>0</v>
      </c>
      <c r="K104" s="3"/>
      <c r="M104" s="3">
        <v>0</v>
      </c>
      <c r="O104" s="1">
        <v>0</v>
      </c>
      <c r="Q104" s="10">
        <v>2418307251</v>
      </c>
    </row>
    <row r="105" spans="1:17" ht="24">
      <c r="A105" s="2" t="s">
        <v>256</v>
      </c>
      <c r="C105" s="3"/>
      <c r="E105" s="3">
        <v>0</v>
      </c>
      <c r="G105" s="3">
        <v>0</v>
      </c>
      <c r="I105" s="3">
        <v>0</v>
      </c>
      <c r="K105" s="3"/>
      <c r="M105" s="3">
        <v>0</v>
      </c>
      <c r="O105" s="1">
        <v>0</v>
      </c>
      <c r="Q105" s="10">
        <v>231712916</v>
      </c>
    </row>
    <row r="106" spans="1:17" ht="24">
      <c r="A106" s="2" t="s">
        <v>257</v>
      </c>
      <c r="C106" s="3"/>
      <c r="E106" s="3">
        <v>0</v>
      </c>
      <c r="G106" s="3">
        <v>0</v>
      </c>
      <c r="I106" s="3">
        <v>0</v>
      </c>
      <c r="K106" s="3"/>
      <c r="M106" s="3">
        <v>0</v>
      </c>
      <c r="O106" s="1">
        <v>0</v>
      </c>
      <c r="Q106" s="10">
        <v>302366708</v>
      </c>
    </row>
    <row r="107" spans="1:17" ht="24">
      <c r="A107" s="2" t="s">
        <v>258</v>
      </c>
      <c r="C107" s="3"/>
      <c r="E107" s="3">
        <v>0</v>
      </c>
      <c r="G107" s="3">
        <v>0</v>
      </c>
      <c r="I107" s="3">
        <v>0</v>
      </c>
      <c r="K107" s="3"/>
      <c r="M107" s="3">
        <v>0</v>
      </c>
      <c r="O107" s="1">
        <v>0</v>
      </c>
      <c r="Q107" s="10">
        <v>33186984</v>
      </c>
    </row>
    <row r="108" spans="1:17" ht="24">
      <c r="A108" s="2" t="s">
        <v>259</v>
      </c>
      <c r="C108" s="3"/>
      <c r="E108" s="3">
        <v>0</v>
      </c>
      <c r="G108" s="3">
        <v>0</v>
      </c>
      <c r="I108" s="3">
        <v>0</v>
      </c>
      <c r="K108" s="3"/>
      <c r="M108" s="3">
        <v>0</v>
      </c>
      <c r="O108" s="1">
        <v>0</v>
      </c>
      <c r="Q108" s="10">
        <v>33531425</v>
      </c>
    </row>
    <row r="109" spans="1:17" ht="24">
      <c r="A109" s="2" t="s">
        <v>260</v>
      </c>
      <c r="C109" s="3"/>
      <c r="E109" s="3">
        <v>0</v>
      </c>
      <c r="G109" s="3">
        <v>0</v>
      </c>
      <c r="I109" s="3">
        <v>0</v>
      </c>
      <c r="K109" s="3"/>
      <c r="M109" s="3">
        <v>0</v>
      </c>
      <c r="O109" s="1">
        <v>0</v>
      </c>
      <c r="Q109" s="10">
        <v>149840420</v>
      </c>
    </row>
    <row r="110" spans="1:17" ht="24">
      <c r="A110" s="2" t="s">
        <v>261</v>
      </c>
      <c r="C110" s="3"/>
      <c r="E110" s="3">
        <v>0</v>
      </c>
      <c r="G110" s="3">
        <v>0</v>
      </c>
      <c r="I110" s="3">
        <v>0</v>
      </c>
      <c r="K110" s="3"/>
      <c r="M110" s="3">
        <v>0</v>
      </c>
      <c r="O110" s="1">
        <v>0</v>
      </c>
      <c r="Q110" s="10">
        <v>350750483</v>
      </c>
    </row>
    <row r="111" spans="1:17" ht="24">
      <c r="A111" s="2" t="s">
        <v>262</v>
      </c>
      <c r="C111" s="3"/>
      <c r="E111" s="3">
        <v>0</v>
      </c>
      <c r="G111" s="3">
        <v>0</v>
      </c>
      <c r="I111" s="3">
        <v>0</v>
      </c>
      <c r="K111" s="3"/>
      <c r="M111" s="3">
        <v>0</v>
      </c>
      <c r="O111" s="1">
        <v>0</v>
      </c>
      <c r="Q111" s="10">
        <v>8832403</v>
      </c>
    </row>
    <row r="112" spans="1:17" ht="24">
      <c r="A112" s="2" t="s">
        <v>263</v>
      </c>
      <c r="C112" s="3"/>
      <c r="E112" s="3">
        <v>0</v>
      </c>
      <c r="G112" s="3">
        <v>0</v>
      </c>
      <c r="I112" s="3">
        <v>0</v>
      </c>
      <c r="K112" s="3"/>
      <c r="M112" s="3">
        <v>0</v>
      </c>
      <c r="O112" s="1">
        <v>0</v>
      </c>
      <c r="Q112" s="10">
        <v>-7140</v>
      </c>
    </row>
    <row r="113" spans="1:17" ht="24">
      <c r="A113" s="2" t="s">
        <v>264</v>
      </c>
      <c r="C113" s="3"/>
      <c r="E113" s="3">
        <v>0</v>
      </c>
      <c r="G113" s="3">
        <v>0</v>
      </c>
      <c r="I113" s="3">
        <v>0</v>
      </c>
      <c r="K113" s="3"/>
      <c r="M113" s="3">
        <v>0</v>
      </c>
      <c r="O113" s="1">
        <v>0</v>
      </c>
      <c r="Q113" s="10">
        <v>66388344</v>
      </c>
    </row>
    <row r="114" spans="1:17" ht="24">
      <c r="A114" s="2" t="s">
        <v>265</v>
      </c>
      <c r="C114" s="3"/>
      <c r="E114" s="3">
        <v>0</v>
      </c>
      <c r="G114" s="3">
        <v>0</v>
      </c>
      <c r="I114" s="3">
        <v>0</v>
      </c>
      <c r="K114" s="3"/>
      <c r="M114" s="3">
        <v>0</v>
      </c>
      <c r="O114" s="1">
        <v>0</v>
      </c>
      <c r="Q114" s="10">
        <v>21490611</v>
      </c>
    </row>
    <row r="115" spans="1:17" ht="24">
      <c r="A115" s="2" t="s">
        <v>266</v>
      </c>
      <c r="C115" s="3"/>
      <c r="E115" s="3">
        <v>0</v>
      </c>
      <c r="G115" s="3">
        <v>0</v>
      </c>
      <c r="I115" s="3">
        <v>0</v>
      </c>
      <c r="K115" s="3"/>
      <c r="M115" s="3">
        <v>0</v>
      </c>
      <c r="O115" s="1">
        <v>0</v>
      </c>
      <c r="Q115" s="10">
        <v>781834544</v>
      </c>
    </row>
    <row r="116" spans="1:17" ht="24">
      <c r="A116" s="2" t="s">
        <v>267</v>
      </c>
      <c r="C116" s="3"/>
      <c r="E116" s="3">
        <v>0</v>
      </c>
      <c r="G116" s="3">
        <v>0</v>
      </c>
      <c r="I116" s="3">
        <v>0</v>
      </c>
      <c r="K116" s="3"/>
      <c r="M116" s="3">
        <v>0</v>
      </c>
      <c r="O116" s="1">
        <v>0</v>
      </c>
      <c r="Q116" s="10">
        <v>3227025344</v>
      </c>
    </row>
    <row r="117" spans="1:17" ht="24">
      <c r="A117" s="2" t="s">
        <v>268</v>
      </c>
      <c r="C117" s="3"/>
      <c r="E117" s="3">
        <v>0</v>
      </c>
      <c r="G117" s="3">
        <v>0</v>
      </c>
      <c r="I117" s="3">
        <v>0</v>
      </c>
      <c r="K117" s="3"/>
      <c r="M117" s="3">
        <v>0</v>
      </c>
      <c r="O117" s="1">
        <v>0</v>
      </c>
      <c r="Q117" s="10">
        <v>-3776870779</v>
      </c>
    </row>
    <row r="118" spans="1:17" ht="24">
      <c r="A118" s="2" t="s">
        <v>269</v>
      </c>
      <c r="C118" s="3"/>
      <c r="E118" s="3">
        <v>0</v>
      </c>
      <c r="G118" s="3">
        <v>0</v>
      </c>
      <c r="I118" s="3">
        <v>0</v>
      </c>
      <c r="K118" s="3"/>
      <c r="M118" s="3">
        <v>0</v>
      </c>
      <c r="O118" s="1">
        <v>0</v>
      </c>
      <c r="Q118" s="10">
        <v>-3679355394</v>
      </c>
    </row>
    <row r="119" spans="1:17" ht="24">
      <c r="A119" s="2" t="s">
        <v>270</v>
      </c>
      <c r="C119" s="3"/>
      <c r="E119" s="3">
        <v>0</v>
      </c>
      <c r="G119" s="3">
        <v>0</v>
      </c>
      <c r="I119" s="3">
        <v>0</v>
      </c>
      <c r="K119" s="3"/>
      <c r="M119" s="3">
        <v>0</v>
      </c>
      <c r="O119" s="1">
        <v>0</v>
      </c>
      <c r="Q119" s="10">
        <v>6992755291</v>
      </c>
    </row>
    <row r="120" spans="1:17" ht="24">
      <c r="A120" s="2" t="s">
        <v>271</v>
      </c>
      <c r="C120" s="3"/>
      <c r="E120" s="3">
        <v>0</v>
      </c>
      <c r="G120" s="3">
        <v>0</v>
      </c>
      <c r="I120" s="3">
        <v>0</v>
      </c>
      <c r="K120" s="3"/>
      <c r="M120" s="3">
        <v>0</v>
      </c>
      <c r="O120" s="1">
        <v>0</v>
      </c>
      <c r="Q120" s="10">
        <v>211617</v>
      </c>
    </row>
    <row r="121" spans="1:17" ht="24">
      <c r="A121" s="2" t="s">
        <v>272</v>
      </c>
      <c r="C121" s="3"/>
      <c r="E121" s="3">
        <v>0</v>
      </c>
      <c r="G121" s="3">
        <v>0</v>
      </c>
      <c r="I121" s="3">
        <v>0</v>
      </c>
      <c r="K121" s="3"/>
      <c r="M121" s="3">
        <v>0</v>
      </c>
      <c r="O121" s="1">
        <v>0</v>
      </c>
      <c r="Q121" s="10">
        <v>177146696</v>
      </c>
    </row>
    <row r="122" spans="1:17" ht="24">
      <c r="A122" s="2" t="s">
        <v>273</v>
      </c>
      <c r="C122" s="3"/>
      <c r="E122" s="3">
        <v>0</v>
      </c>
      <c r="G122" s="3">
        <v>0</v>
      </c>
      <c r="I122" s="3">
        <v>0</v>
      </c>
      <c r="K122" s="3"/>
      <c r="M122" s="3">
        <v>0</v>
      </c>
      <c r="O122" s="1">
        <v>0</v>
      </c>
      <c r="Q122" s="10">
        <v>9533245690</v>
      </c>
    </row>
    <row r="123" spans="1:17" ht="24">
      <c r="A123" s="2" t="s">
        <v>274</v>
      </c>
      <c r="C123" s="3"/>
      <c r="E123" s="3">
        <v>0</v>
      </c>
      <c r="G123" s="3">
        <v>0</v>
      </c>
      <c r="I123" s="3">
        <v>0</v>
      </c>
      <c r="K123" s="3"/>
      <c r="M123" s="3">
        <v>0</v>
      </c>
      <c r="O123" s="1">
        <v>0</v>
      </c>
      <c r="Q123" s="10">
        <v>2250965488</v>
      </c>
    </row>
    <row r="124" spans="1:17" ht="24">
      <c r="A124" s="2" t="s">
        <v>275</v>
      </c>
      <c r="C124" s="3"/>
      <c r="E124" s="3">
        <v>0</v>
      </c>
      <c r="G124" s="3">
        <v>0</v>
      </c>
      <c r="I124" s="3">
        <v>0</v>
      </c>
      <c r="K124" s="3"/>
      <c r="M124" s="3">
        <v>0</v>
      </c>
      <c r="O124" s="1">
        <v>0</v>
      </c>
      <c r="Q124" s="10">
        <v>359014225</v>
      </c>
    </row>
    <row r="125" spans="1:17" ht="24">
      <c r="A125" s="2" t="s">
        <v>276</v>
      </c>
      <c r="C125" s="3"/>
      <c r="E125" s="3">
        <v>0</v>
      </c>
      <c r="G125" s="3">
        <v>0</v>
      </c>
      <c r="I125" s="3">
        <v>0</v>
      </c>
      <c r="K125" s="3"/>
      <c r="M125" s="3">
        <v>0</v>
      </c>
      <c r="O125" s="1">
        <v>0</v>
      </c>
      <c r="Q125" s="10">
        <v>6956151536</v>
      </c>
    </row>
    <row r="126" spans="1:17" ht="24">
      <c r="A126" s="2" t="s">
        <v>277</v>
      </c>
      <c r="C126" s="3"/>
      <c r="E126" s="3">
        <v>0</v>
      </c>
      <c r="G126" s="3">
        <v>0</v>
      </c>
      <c r="I126" s="3">
        <v>0</v>
      </c>
      <c r="K126" s="3"/>
      <c r="M126" s="3">
        <v>0</v>
      </c>
      <c r="O126" s="1">
        <v>0</v>
      </c>
      <c r="Q126" s="10">
        <v>-251628536</v>
      </c>
    </row>
    <row r="127" spans="1:17" ht="24">
      <c r="A127" s="2" t="s">
        <v>278</v>
      </c>
      <c r="C127" s="3"/>
      <c r="E127" s="3">
        <v>0</v>
      </c>
      <c r="G127" s="3">
        <v>0</v>
      </c>
      <c r="I127" s="3">
        <v>0</v>
      </c>
      <c r="K127" s="3"/>
      <c r="M127" s="3">
        <v>0</v>
      </c>
      <c r="O127" s="1">
        <v>0</v>
      </c>
      <c r="Q127" s="10">
        <v>12346839574</v>
      </c>
    </row>
    <row r="128" spans="1:17" ht="24">
      <c r="A128" s="2" t="s">
        <v>279</v>
      </c>
      <c r="C128" s="3"/>
      <c r="E128" s="3">
        <v>0</v>
      </c>
      <c r="G128" s="3">
        <v>0</v>
      </c>
      <c r="I128" s="3">
        <v>0</v>
      </c>
      <c r="K128" s="3"/>
      <c r="M128" s="3">
        <v>0</v>
      </c>
      <c r="O128" s="1">
        <v>0</v>
      </c>
      <c r="Q128" s="10">
        <v>-4613212910</v>
      </c>
    </row>
    <row r="129" spans="1:17" ht="24">
      <c r="A129" s="2" t="s">
        <v>280</v>
      </c>
      <c r="C129" s="3"/>
      <c r="E129" s="3">
        <v>0</v>
      </c>
      <c r="G129" s="3">
        <v>0</v>
      </c>
      <c r="I129" s="3">
        <v>0</v>
      </c>
      <c r="K129" s="3"/>
      <c r="M129" s="3">
        <v>0</v>
      </c>
      <c r="O129" s="1">
        <v>0</v>
      </c>
      <c r="Q129" s="10">
        <v>32795008</v>
      </c>
    </row>
    <row r="130" spans="1:17" ht="24">
      <c r="A130" s="2" t="s">
        <v>281</v>
      </c>
      <c r="C130" s="3"/>
      <c r="E130" s="3">
        <v>0</v>
      </c>
      <c r="G130" s="3">
        <v>0</v>
      </c>
      <c r="I130" s="3">
        <v>0</v>
      </c>
      <c r="K130" s="3"/>
      <c r="M130" s="3">
        <v>0</v>
      </c>
      <c r="O130" s="1">
        <v>0</v>
      </c>
      <c r="Q130" s="10">
        <v>1325064354</v>
      </c>
    </row>
    <row r="131" spans="1:17" ht="24">
      <c r="A131" s="2" t="s">
        <v>282</v>
      </c>
      <c r="C131" s="3"/>
      <c r="E131" s="3">
        <v>0</v>
      </c>
      <c r="G131" s="3">
        <v>0</v>
      </c>
      <c r="I131" s="3">
        <v>0</v>
      </c>
      <c r="K131" s="3"/>
      <c r="M131" s="3">
        <v>0</v>
      </c>
      <c r="O131" s="1">
        <v>0</v>
      </c>
      <c r="Q131" s="10">
        <v>-338796626</v>
      </c>
    </row>
    <row r="132" spans="1:17" ht="24">
      <c r="A132" s="2" t="s">
        <v>283</v>
      </c>
      <c r="C132" s="3"/>
      <c r="E132" s="3">
        <v>0</v>
      </c>
      <c r="G132" s="3">
        <v>0</v>
      </c>
      <c r="I132" s="3">
        <v>0</v>
      </c>
      <c r="K132" s="3"/>
      <c r="M132" s="3">
        <v>0</v>
      </c>
      <c r="O132" s="1">
        <v>0</v>
      </c>
      <c r="Q132" s="10">
        <v>-206599961</v>
      </c>
    </row>
    <row r="133" spans="1:17" ht="24">
      <c r="A133" s="2" t="s">
        <v>284</v>
      </c>
      <c r="C133" s="3"/>
      <c r="E133" s="3">
        <v>0</v>
      </c>
      <c r="G133" s="3">
        <v>0</v>
      </c>
      <c r="I133" s="3">
        <v>0</v>
      </c>
      <c r="K133" s="3"/>
      <c r="M133" s="3">
        <v>0</v>
      </c>
      <c r="O133" s="1">
        <v>0</v>
      </c>
      <c r="Q133" s="10">
        <v>1333135</v>
      </c>
    </row>
    <row r="134" spans="1:17" ht="24">
      <c r="A134" s="2" t="s">
        <v>285</v>
      </c>
      <c r="C134" s="3"/>
      <c r="E134" s="3">
        <v>0</v>
      </c>
      <c r="G134" s="3">
        <v>0</v>
      </c>
      <c r="I134" s="3">
        <v>0</v>
      </c>
      <c r="K134" s="3"/>
      <c r="M134" s="3">
        <v>0</v>
      </c>
      <c r="O134" s="1">
        <v>0</v>
      </c>
      <c r="Q134" s="10">
        <v>2796660</v>
      </c>
    </row>
    <row r="135" spans="1:17" ht="24">
      <c r="A135" s="2" t="s">
        <v>286</v>
      </c>
      <c r="C135" s="3"/>
      <c r="E135" s="3">
        <v>0</v>
      </c>
      <c r="G135" s="3">
        <v>0</v>
      </c>
      <c r="I135" s="3">
        <v>0</v>
      </c>
      <c r="K135" s="3"/>
      <c r="M135" s="3">
        <v>0</v>
      </c>
      <c r="O135" s="1">
        <v>0</v>
      </c>
      <c r="Q135" s="10">
        <v>6013445</v>
      </c>
    </row>
    <row r="136" spans="1:17" ht="24">
      <c r="A136" s="2" t="s">
        <v>287</v>
      </c>
      <c r="C136" s="3"/>
      <c r="E136" s="3">
        <v>0</v>
      </c>
      <c r="G136" s="3">
        <v>0</v>
      </c>
      <c r="I136" s="3">
        <v>0</v>
      </c>
      <c r="K136" s="3"/>
      <c r="M136" s="3">
        <v>0</v>
      </c>
      <c r="O136" s="1">
        <v>0</v>
      </c>
      <c r="Q136" s="10">
        <v>242904942</v>
      </c>
    </row>
    <row r="137" spans="1:17" ht="24">
      <c r="A137" s="2" t="s">
        <v>288</v>
      </c>
      <c r="C137" s="3"/>
      <c r="E137" s="3">
        <v>0</v>
      </c>
      <c r="G137" s="3">
        <v>0</v>
      </c>
      <c r="I137" s="3">
        <v>0</v>
      </c>
      <c r="K137" s="3"/>
      <c r="M137" s="3">
        <v>0</v>
      </c>
      <c r="O137" s="1">
        <v>0</v>
      </c>
      <c r="Q137" s="10">
        <v>199484989</v>
      </c>
    </row>
    <row r="138" spans="1:17" ht="24">
      <c r="A138" s="2" t="s">
        <v>289</v>
      </c>
      <c r="C138" s="3"/>
      <c r="E138" s="3">
        <v>0</v>
      </c>
      <c r="G138" s="3">
        <v>0</v>
      </c>
      <c r="I138" s="3">
        <v>0</v>
      </c>
      <c r="K138" s="3"/>
      <c r="M138" s="3">
        <v>0</v>
      </c>
      <c r="O138" s="1">
        <v>0</v>
      </c>
      <c r="Q138" s="10">
        <v>1949761223</v>
      </c>
    </row>
    <row r="139" spans="1:17" ht="24">
      <c r="A139" s="2" t="s">
        <v>290</v>
      </c>
      <c r="C139" s="3"/>
      <c r="E139" s="3">
        <v>0</v>
      </c>
      <c r="G139" s="3">
        <v>0</v>
      </c>
      <c r="I139" s="3">
        <v>0</v>
      </c>
      <c r="K139" s="3"/>
      <c r="M139" s="3">
        <v>0</v>
      </c>
      <c r="O139" s="1">
        <v>0</v>
      </c>
      <c r="Q139" s="10">
        <v>120413362</v>
      </c>
    </row>
    <row r="140" spans="1:17" ht="24">
      <c r="A140" s="2" t="s">
        <v>291</v>
      </c>
      <c r="C140" s="3"/>
      <c r="E140" s="3">
        <v>0</v>
      </c>
      <c r="G140" s="3">
        <v>0</v>
      </c>
      <c r="I140" s="3">
        <v>0</v>
      </c>
      <c r="K140" s="3"/>
      <c r="M140" s="3">
        <v>0</v>
      </c>
      <c r="O140" s="1">
        <v>0</v>
      </c>
      <c r="Q140" s="10">
        <v>836430176</v>
      </c>
    </row>
    <row r="141" spans="1:17" ht="24">
      <c r="A141" s="2" t="s">
        <v>292</v>
      </c>
      <c r="C141" s="3"/>
      <c r="E141" s="3">
        <v>0</v>
      </c>
      <c r="G141" s="3">
        <v>0</v>
      </c>
      <c r="I141" s="3">
        <v>0</v>
      </c>
      <c r="K141" s="3"/>
      <c r="M141" s="3">
        <v>0</v>
      </c>
      <c r="O141" s="1">
        <v>0</v>
      </c>
      <c r="Q141" s="10">
        <v>871656732</v>
      </c>
    </row>
    <row r="142" spans="1:17" ht="24">
      <c r="A142" s="2" t="s">
        <v>293</v>
      </c>
      <c r="C142" s="3"/>
      <c r="E142" s="3">
        <v>0</v>
      </c>
      <c r="G142" s="3">
        <v>0</v>
      </c>
      <c r="I142" s="3">
        <v>0</v>
      </c>
      <c r="K142" s="3"/>
      <c r="M142" s="3">
        <v>0</v>
      </c>
      <c r="O142" s="1">
        <v>0</v>
      </c>
      <c r="Q142" s="10">
        <v>71240484</v>
      </c>
    </row>
    <row r="143" spans="1:17" ht="24">
      <c r="A143" s="2" t="s">
        <v>294</v>
      </c>
      <c r="C143" s="3"/>
      <c r="E143" s="3">
        <v>0</v>
      </c>
      <c r="G143" s="3">
        <v>0</v>
      </c>
      <c r="I143" s="3">
        <v>0</v>
      </c>
      <c r="K143" s="3"/>
      <c r="M143" s="3">
        <v>0</v>
      </c>
      <c r="O143" s="1">
        <v>0</v>
      </c>
      <c r="Q143" s="10">
        <v>135000000</v>
      </c>
    </row>
    <row r="144" spans="1:17" ht="24">
      <c r="A144" s="2" t="s">
        <v>295</v>
      </c>
      <c r="C144" s="3"/>
      <c r="E144" s="3">
        <v>0</v>
      </c>
      <c r="G144" s="3">
        <v>0</v>
      </c>
      <c r="I144" s="3">
        <v>0</v>
      </c>
      <c r="K144" s="3"/>
      <c r="M144" s="3">
        <v>0</v>
      </c>
      <c r="O144" s="1">
        <v>0</v>
      </c>
      <c r="Q144" s="10">
        <v>718902960</v>
      </c>
    </row>
    <row r="145" spans="1:17" ht="24">
      <c r="A145" s="2" t="s">
        <v>296</v>
      </c>
      <c r="C145" s="3"/>
      <c r="E145" s="3">
        <v>0</v>
      </c>
      <c r="G145" s="3">
        <v>0</v>
      </c>
      <c r="I145" s="3">
        <v>0</v>
      </c>
      <c r="K145" s="3"/>
      <c r="M145" s="3">
        <v>0</v>
      </c>
      <c r="O145" s="1">
        <v>0</v>
      </c>
      <c r="Q145" s="10">
        <v>73164918</v>
      </c>
    </row>
    <row r="146" spans="1:17" ht="24">
      <c r="A146" s="2" t="s">
        <v>297</v>
      </c>
      <c r="C146" s="3"/>
      <c r="E146" s="3">
        <v>0</v>
      </c>
      <c r="G146" s="3">
        <v>0</v>
      </c>
      <c r="I146" s="3">
        <v>0</v>
      </c>
      <c r="K146" s="3"/>
      <c r="M146" s="3">
        <v>0</v>
      </c>
      <c r="O146" s="1">
        <v>0</v>
      </c>
      <c r="Q146" s="10">
        <v>56796633</v>
      </c>
    </row>
    <row r="147" spans="1:17" ht="24">
      <c r="A147" s="2" t="s">
        <v>298</v>
      </c>
      <c r="C147" s="3"/>
      <c r="E147" s="3">
        <v>0</v>
      </c>
      <c r="G147" s="3">
        <v>0</v>
      </c>
      <c r="I147" s="3">
        <v>0</v>
      </c>
      <c r="K147" s="3"/>
      <c r="M147" s="3">
        <v>0</v>
      </c>
      <c r="O147" s="1">
        <v>0</v>
      </c>
      <c r="Q147" s="10">
        <v>323998123</v>
      </c>
    </row>
    <row r="148" spans="1:17" ht="24">
      <c r="A148" s="2" t="s">
        <v>299</v>
      </c>
      <c r="C148" s="3"/>
      <c r="E148" s="3">
        <v>0</v>
      </c>
      <c r="G148" s="3">
        <v>0</v>
      </c>
      <c r="I148" s="3">
        <v>0</v>
      </c>
      <c r="K148" s="3"/>
      <c r="M148" s="3">
        <v>0</v>
      </c>
      <c r="O148" s="1">
        <v>0</v>
      </c>
      <c r="Q148" s="3">
        <v>89546717</v>
      </c>
    </row>
    <row r="149" spans="1:17" ht="24">
      <c r="A149" s="2" t="s">
        <v>300</v>
      </c>
      <c r="C149" s="3"/>
      <c r="E149" s="3">
        <v>0</v>
      </c>
      <c r="G149" s="3">
        <v>0</v>
      </c>
      <c r="I149" s="3">
        <v>0</v>
      </c>
      <c r="K149" s="3"/>
      <c r="M149" s="3">
        <v>0</v>
      </c>
      <c r="O149" s="1">
        <v>0</v>
      </c>
      <c r="Q149" s="3">
        <v>2665614900</v>
      </c>
    </row>
    <row r="150" spans="1:17" ht="24">
      <c r="A150" s="2" t="s">
        <v>301</v>
      </c>
      <c r="C150" s="3"/>
      <c r="E150" s="3">
        <v>0</v>
      </c>
      <c r="G150" s="3">
        <v>0</v>
      </c>
      <c r="I150" s="3">
        <v>0</v>
      </c>
      <c r="K150" s="3"/>
      <c r="M150" s="3">
        <v>0</v>
      </c>
      <c r="O150" s="1">
        <v>0</v>
      </c>
      <c r="Q150" s="3">
        <v>25997425</v>
      </c>
    </row>
    <row r="151" spans="1:17" ht="24">
      <c r="A151" s="2" t="s">
        <v>302</v>
      </c>
      <c r="C151" s="3"/>
      <c r="E151" s="3">
        <v>0</v>
      </c>
      <c r="G151" s="3">
        <v>0</v>
      </c>
      <c r="I151" s="3">
        <v>0</v>
      </c>
      <c r="K151" s="3"/>
      <c r="M151" s="3">
        <v>0</v>
      </c>
      <c r="O151" s="1">
        <v>0</v>
      </c>
      <c r="Q151" s="3">
        <v>147504626</v>
      </c>
    </row>
    <row r="152" spans="1:17" ht="24">
      <c r="A152" s="2" t="s">
        <v>303</v>
      </c>
      <c r="C152" s="3"/>
      <c r="E152" s="3">
        <v>0</v>
      </c>
      <c r="G152" s="3">
        <v>0</v>
      </c>
      <c r="I152" s="3">
        <v>0</v>
      </c>
      <c r="K152" s="3"/>
      <c r="M152" s="3">
        <v>0</v>
      </c>
      <c r="O152" s="1">
        <v>0</v>
      </c>
      <c r="Q152" s="3">
        <v>1244310401</v>
      </c>
    </row>
    <row r="153" spans="1:17" ht="24">
      <c r="A153" s="2" t="s">
        <v>304</v>
      </c>
      <c r="C153" s="3"/>
      <c r="E153" s="3">
        <v>0</v>
      </c>
      <c r="G153" s="3">
        <v>0</v>
      </c>
      <c r="I153" s="3">
        <v>0</v>
      </c>
      <c r="K153" s="3"/>
      <c r="M153" s="3">
        <v>0</v>
      </c>
      <c r="O153" s="1">
        <v>0</v>
      </c>
      <c r="Q153" s="3">
        <v>201175511</v>
      </c>
    </row>
    <row r="154" spans="1:17" ht="24">
      <c r="A154" s="2" t="s">
        <v>305</v>
      </c>
      <c r="C154" s="3"/>
      <c r="E154" s="3">
        <v>0</v>
      </c>
      <c r="G154" s="3">
        <v>0</v>
      </c>
      <c r="I154" s="3">
        <v>0</v>
      </c>
      <c r="K154" s="3"/>
      <c r="M154" s="3">
        <v>0</v>
      </c>
      <c r="O154" s="1">
        <v>0</v>
      </c>
      <c r="Q154" s="3">
        <v>-28838624</v>
      </c>
    </row>
    <row r="155" spans="1:17" ht="24">
      <c r="A155" s="2" t="s">
        <v>306</v>
      </c>
      <c r="C155" s="3"/>
      <c r="E155" s="3">
        <v>0</v>
      </c>
      <c r="G155" s="3">
        <v>0</v>
      </c>
      <c r="I155" s="3">
        <v>0</v>
      </c>
      <c r="K155" s="3"/>
      <c r="M155" s="3">
        <v>0</v>
      </c>
      <c r="O155" s="1">
        <v>0</v>
      </c>
      <c r="Q155" s="3">
        <v>-524564744</v>
      </c>
    </row>
    <row r="156" spans="1:17" ht="24">
      <c r="A156" s="2" t="s">
        <v>307</v>
      </c>
      <c r="C156" s="3"/>
      <c r="E156" s="3">
        <v>0</v>
      </c>
      <c r="G156" s="3">
        <v>0</v>
      </c>
      <c r="I156" s="3">
        <v>0</v>
      </c>
      <c r="K156" s="3"/>
      <c r="M156" s="3">
        <v>0</v>
      </c>
      <c r="O156" s="1">
        <v>0</v>
      </c>
      <c r="Q156" s="3">
        <v>3515190445</v>
      </c>
    </row>
    <row r="157" spans="1:17" ht="24">
      <c r="A157" s="2" t="s">
        <v>308</v>
      </c>
      <c r="C157" s="3"/>
      <c r="E157" s="3">
        <v>0</v>
      </c>
      <c r="G157" s="3">
        <v>0</v>
      </c>
      <c r="I157" s="3">
        <v>0</v>
      </c>
      <c r="K157" s="3"/>
      <c r="M157" s="3">
        <v>0</v>
      </c>
      <c r="O157" s="1">
        <v>0</v>
      </c>
      <c r="Q157" s="3">
        <v>2879841626</v>
      </c>
    </row>
    <row r="158" spans="1:17" ht="24">
      <c r="A158" s="2" t="s">
        <v>309</v>
      </c>
      <c r="C158" s="3"/>
      <c r="E158" s="3">
        <v>0</v>
      </c>
      <c r="G158" s="3">
        <v>0</v>
      </c>
      <c r="I158" s="3">
        <v>0</v>
      </c>
      <c r="K158" s="3"/>
      <c r="M158" s="3">
        <v>0</v>
      </c>
      <c r="O158" s="1">
        <v>0</v>
      </c>
      <c r="Q158" s="3">
        <v>843154059</v>
      </c>
    </row>
    <row r="159" spans="1:17" ht="24">
      <c r="A159" s="2" t="s">
        <v>310</v>
      </c>
      <c r="C159" s="3"/>
      <c r="E159" s="3">
        <v>0</v>
      </c>
      <c r="G159" s="3">
        <v>0</v>
      </c>
      <c r="I159" s="3">
        <v>0</v>
      </c>
      <c r="K159" s="3"/>
      <c r="M159" s="3">
        <v>0</v>
      </c>
      <c r="O159" s="1">
        <v>0</v>
      </c>
      <c r="Q159" s="3">
        <v>24998726</v>
      </c>
    </row>
    <row r="160" spans="1:17" ht="24">
      <c r="A160" s="2" t="s">
        <v>311</v>
      </c>
      <c r="C160" s="3"/>
      <c r="E160" s="3">
        <v>0</v>
      </c>
      <c r="G160" s="3">
        <v>0</v>
      </c>
      <c r="I160" s="3">
        <v>0</v>
      </c>
      <c r="K160" s="3"/>
      <c r="M160" s="3">
        <v>0</v>
      </c>
      <c r="O160" s="1">
        <v>0</v>
      </c>
      <c r="Q160" s="3">
        <v>731397469</v>
      </c>
    </row>
    <row r="161" spans="1:17" ht="24">
      <c r="A161" s="2" t="s">
        <v>312</v>
      </c>
      <c r="C161" s="3"/>
      <c r="E161" s="3">
        <v>0</v>
      </c>
      <c r="G161" s="3">
        <v>0</v>
      </c>
      <c r="I161" s="3">
        <v>0</v>
      </c>
      <c r="K161" s="3"/>
      <c r="M161" s="3">
        <v>0</v>
      </c>
      <c r="O161" s="1">
        <v>0</v>
      </c>
      <c r="Q161" s="3">
        <v>3856727149</v>
      </c>
    </row>
    <row r="162" spans="1:17" ht="24">
      <c r="A162" s="2" t="s">
        <v>313</v>
      </c>
      <c r="C162" s="3"/>
      <c r="E162" s="3">
        <v>0</v>
      </c>
      <c r="G162" s="3">
        <v>0</v>
      </c>
      <c r="I162" s="3">
        <v>0</v>
      </c>
      <c r="K162" s="3"/>
      <c r="M162" s="3">
        <v>0</v>
      </c>
      <c r="O162" s="1">
        <v>0</v>
      </c>
      <c r="Q162" s="3">
        <v>1457822195</v>
      </c>
    </row>
    <row r="163" spans="1:17" ht="24">
      <c r="A163" s="2" t="s">
        <v>314</v>
      </c>
      <c r="C163" s="3"/>
      <c r="E163" s="3">
        <v>0</v>
      </c>
      <c r="G163" s="3">
        <v>0</v>
      </c>
      <c r="I163" s="3">
        <v>0</v>
      </c>
      <c r="K163" s="3"/>
      <c r="M163" s="3">
        <v>0</v>
      </c>
      <c r="O163" s="1">
        <v>0</v>
      </c>
      <c r="Q163" s="3">
        <v>3574462</v>
      </c>
    </row>
    <row r="164" spans="1:17" ht="24">
      <c r="A164" s="2" t="s">
        <v>315</v>
      </c>
      <c r="C164" s="3"/>
      <c r="E164" s="3">
        <v>0</v>
      </c>
      <c r="G164" s="3">
        <v>0</v>
      </c>
      <c r="I164" s="3">
        <v>0</v>
      </c>
      <c r="K164" s="3"/>
      <c r="M164" s="3">
        <v>0</v>
      </c>
      <c r="O164" s="1">
        <v>0</v>
      </c>
      <c r="Q164" s="3">
        <v>231253468</v>
      </c>
    </row>
    <row r="165" spans="1:17" ht="24">
      <c r="A165" s="2" t="s">
        <v>316</v>
      </c>
      <c r="C165" s="3"/>
      <c r="E165" s="3">
        <v>0</v>
      </c>
      <c r="G165" s="3">
        <v>0</v>
      </c>
      <c r="I165" s="3">
        <v>0</v>
      </c>
      <c r="K165" s="3"/>
      <c r="M165" s="3">
        <v>0</v>
      </c>
      <c r="O165" s="1">
        <v>0</v>
      </c>
      <c r="Q165" s="3">
        <v>1624983</v>
      </c>
    </row>
    <row r="166" spans="1:17" ht="24">
      <c r="A166" s="2" t="s">
        <v>317</v>
      </c>
      <c r="C166" s="3"/>
      <c r="E166" s="3">
        <v>0</v>
      </c>
      <c r="G166" s="3">
        <v>0</v>
      </c>
      <c r="I166" s="3">
        <v>0</v>
      </c>
      <c r="K166" s="3"/>
      <c r="M166" s="3">
        <v>0</v>
      </c>
      <c r="O166" s="1">
        <v>0</v>
      </c>
      <c r="Q166" s="3">
        <v>425989000</v>
      </c>
    </row>
    <row r="167" spans="1:17" ht="24">
      <c r="A167" s="2" t="s">
        <v>318</v>
      </c>
      <c r="C167" s="3"/>
      <c r="E167" s="3">
        <v>0</v>
      </c>
      <c r="G167" s="3">
        <v>0</v>
      </c>
      <c r="I167" s="3">
        <v>0</v>
      </c>
      <c r="K167" s="3"/>
      <c r="M167" s="3">
        <v>0</v>
      </c>
      <c r="O167" s="1">
        <v>0</v>
      </c>
      <c r="Q167" s="3">
        <v>25448701</v>
      </c>
    </row>
    <row r="168" spans="1:17" ht="24">
      <c r="A168" s="2" t="s">
        <v>319</v>
      </c>
      <c r="C168" s="3"/>
      <c r="E168" s="3">
        <v>0</v>
      </c>
      <c r="G168" s="3">
        <v>0</v>
      </c>
      <c r="I168" s="3">
        <v>213967467</v>
      </c>
      <c r="K168" s="3"/>
      <c r="M168" s="3">
        <v>0</v>
      </c>
      <c r="O168" s="1">
        <v>0</v>
      </c>
      <c r="Q168" s="3">
        <v>213967467</v>
      </c>
    </row>
    <row r="169" spans="1:17" ht="24">
      <c r="A169" s="2" t="s">
        <v>320</v>
      </c>
      <c r="C169" s="3"/>
      <c r="E169" s="3">
        <v>0</v>
      </c>
      <c r="G169" s="3">
        <v>0</v>
      </c>
      <c r="I169" s="3">
        <v>287996</v>
      </c>
      <c r="K169" s="3"/>
      <c r="M169" s="3">
        <v>0</v>
      </c>
      <c r="O169" s="1">
        <v>0</v>
      </c>
      <c r="Q169" s="3">
        <v>287996</v>
      </c>
    </row>
    <row r="170" spans="1:17" ht="24">
      <c r="A170" s="2" t="s">
        <v>321</v>
      </c>
      <c r="C170" s="3"/>
      <c r="E170" s="3">
        <v>0</v>
      </c>
      <c r="G170" s="3">
        <v>0</v>
      </c>
      <c r="I170" s="3">
        <v>0</v>
      </c>
      <c r="K170" s="3"/>
      <c r="M170" s="3">
        <v>0</v>
      </c>
      <c r="O170" s="1">
        <v>0</v>
      </c>
      <c r="Q170" s="3">
        <v>-4250484806</v>
      </c>
    </row>
    <row r="171" spans="1:17" ht="24">
      <c r="A171" s="2" t="s">
        <v>322</v>
      </c>
      <c r="C171" s="3"/>
      <c r="E171" s="3">
        <v>0</v>
      </c>
      <c r="G171" s="3">
        <v>0</v>
      </c>
      <c r="I171" s="3">
        <v>0</v>
      </c>
      <c r="K171" s="3"/>
      <c r="M171" s="3">
        <v>0</v>
      </c>
      <c r="O171" s="1">
        <v>0</v>
      </c>
      <c r="Q171" s="3">
        <v>84062227</v>
      </c>
    </row>
    <row r="172" spans="1:17" ht="24">
      <c r="A172" s="2" t="s">
        <v>323</v>
      </c>
      <c r="C172" s="3"/>
      <c r="E172" s="3">
        <v>0</v>
      </c>
      <c r="G172" s="3">
        <v>0</v>
      </c>
      <c r="I172" s="3">
        <v>0</v>
      </c>
      <c r="K172" s="3"/>
      <c r="M172" s="3">
        <v>0</v>
      </c>
      <c r="O172" s="1">
        <v>0</v>
      </c>
      <c r="Q172" s="3">
        <v>-654158178</v>
      </c>
    </row>
    <row r="173" spans="1:17" ht="24">
      <c r="A173" s="2" t="s">
        <v>324</v>
      </c>
      <c r="C173" s="3"/>
      <c r="E173" s="3">
        <v>0</v>
      </c>
      <c r="G173" s="3">
        <v>0</v>
      </c>
      <c r="I173" s="3">
        <v>0</v>
      </c>
      <c r="K173" s="3"/>
      <c r="M173" s="3">
        <v>0</v>
      </c>
      <c r="O173" s="1">
        <v>0</v>
      </c>
      <c r="Q173" s="3">
        <v>1602068545</v>
      </c>
    </row>
    <row r="174" spans="1:17" ht="24">
      <c r="A174" s="2" t="s">
        <v>325</v>
      </c>
      <c r="C174" s="3"/>
      <c r="E174" s="3">
        <v>0</v>
      </c>
      <c r="G174" s="3">
        <v>0</v>
      </c>
      <c r="I174" s="3">
        <v>0</v>
      </c>
      <c r="K174" s="3"/>
      <c r="M174" s="3">
        <v>0</v>
      </c>
      <c r="O174" s="1">
        <v>0</v>
      </c>
      <c r="Q174" s="3">
        <v>331372390</v>
      </c>
    </row>
    <row r="175" spans="1:17" ht="24">
      <c r="A175" s="2" t="s">
        <v>326</v>
      </c>
      <c r="C175" s="3"/>
      <c r="E175" s="3">
        <v>0</v>
      </c>
      <c r="G175" s="3">
        <v>0</v>
      </c>
      <c r="I175" s="3">
        <v>0</v>
      </c>
      <c r="K175" s="3"/>
      <c r="M175" s="3">
        <v>0</v>
      </c>
      <c r="O175" s="1">
        <v>0</v>
      </c>
      <c r="Q175" s="3">
        <v>22088181</v>
      </c>
    </row>
    <row r="176" spans="1:17" ht="24">
      <c r="A176" s="2" t="s">
        <v>327</v>
      </c>
      <c r="C176" s="3"/>
      <c r="E176" s="3">
        <v>0</v>
      </c>
      <c r="G176" s="3">
        <v>0</v>
      </c>
      <c r="I176" s="3">
        <v>0</v>
      </c>
      <c r="K176" s="3"/>
      <c r="M176" s="3">
        <v>0</v>
      </c>
      <c r="O176" s="1">
        <v>0</v>
      </c>
      <c r="Q176" s="3">
        <v>-44019118</v>
      </c>
    </row>
    <row r="177" spans="1:17" ht="24">
      <c r="A177" s="2" t="s">
        <v>328</v>
      </c>
      <c r="C177" s="3"/>
      <c r="E177" s="3">
        <v>0</v>
      </c>
      <c r="G177" s="3">
        <v>0</v>
      </c>
      <c r="I177" s="3">
        <v>0</v>
      </c>
      <c r="K177" s="3"/>
      <c r="M177" s="3">
        <v>0</v>
      </c>
      <c r="O177" s="1">
        <v>0</v>
      </c>
      <c r="Q177" s="3">
        <v>824436626</v>
      </c>
    </row>
    <row r="178" spans="1:17" ht="24">
      <c r="A178" s="2" t="s">
        <v>329</v>
      </c>
      <c r="C178" s="3"/>
      <c r="E178" s="3">
        <v>0</v>
      </c>
      <c r="G178" s="3">
        <v>0</v>
      </c>
      <c r="I178" s="3">
        <v>0</v>
      </c>
      <c r="K178" s="3"/>
      <c r="M178" s="3">
        <v>0</v>
      </c>
      <c r="O178" s="1">
        <v>0</v>
      </c>
      <c r="Q178" s="3">
        <v>-11814222</v>
      </c>
    </row>
    <row r="179" spans="1:17" ht="24">
      <c r="A179" s="2" t="s">
        <v>330</v>
      </c>
      <c r="C179" s="3"/>
      <c r="E179" s="3">
        <v>0</v>
      </c>
      <c r="G179" s="3">
        <v>0</v>
      </c>
      <c r="I179" s="3">
        <v>0</v>
      </c>
      <c r="K179" s="3"/>
      <c r="M179" s="3">
        <v>0</v>
      </c>
      <c r="O179" s="1">
        <v>0</v>
      </c>
      <c r="Q179" s="3">
        <v>-147</v>
      </c>
    </row>
    <row r="180" spans="1:17" ht="24">
      <c r="A180" s="2" t="s">
        <v>331</v>
      </c>
      <c r="C180" s="3"/>
      <c r="E180" s="3">
        <v>0</v>
      </c>
      <c r="G180" s="3">
        <v>0</v>
      </c>
      <c r="I180" s="3">
        <v>0</v>
      </c>
      <c r="K180" s="3"/>
      <c r="M180" s="3">
        <v>0</v>
      </c>
      <c r="O180" s="1">
        <v>0</v>
      </c>
      <c r="Q180" s="3">
        <v>-19095186</v>
      </c>
    </row>
    <row r="181" spans="1:17" ht="24">
      <c r="A181" s="2" t="s">
        <v>332</v>
      </c>
      <c r="C181" s="3"/>
      <c r="E181" s="3">
        <v>0</v>
      </c>
      <c r="G181" s="3">
        <v>0</v>
      </c>
      <c r="I181" s="3">
        <v>0</v>
      </c>
      <c r="K181" s="3"/>
      <c r="M181" s="3">
        <v>0</v>
      </c>
      <c r="O181" s="1">
        <v>0</v>
      </c>
      <c r="Q181" s="3">
        <v>1745754617</v>
      </c>
    </row>
    <row r="182" spans="1:17" ht="24">
      <c r="A182" s="2" t="s">
        <v>333</v>
      </c>
      <c r="C182" s="3"/>
      <c r="E182" s="3">
        <v>0</v>
      </c>
      <c r="G182" s="3">
        <v>0</v>
      </c>
      <c r="I182" s="3">
        <v>0</v>
      </c>
      <c r="K182" s="3"/>
      <c r="M182" s="3">
        <v>0</v>
      </c>
      <c r="O182" s="1">
        <v>0</v>
      </c>
      <c r="Q182" s="3">
        <v>4282579000</v>
      </c>
    </row>
    <row r="183" spans="1:17" ht="24">
      <c r="A183" s="2" t="s">
        <v>334</v>
      </c>
      <c r="C183" s="3"/>
      <c r="E183" s="3">
        <v>0</v>
      </c>
      <c r="G183" s="3">
        <v>0</v>
      </c>
      <c r="I183" s="3">
        <v>0</v>
      </c>
      <c r="K183" s="3"/>
      <c r="M183" s="3">
        <v>0</v>
      </c>
      <c r="O183" s="1">
        <v>0</v>
      </c>
      <c r="Q183" s="3">
        <v>23995</v>
      </c>
    </row>
    <row r="184" spans="1:17" ht="24">
      <c r="A184" s="2" t="s">
        <v>335</v>
      </c>
      <c r="C184" s="3"/>
      <c r="E184" s="3">
        <v>0</v>
      </c>
      <c r="G184" s="3">
        <v>0</v>
      </c>
      <c r="I184" s="3">
        <v>0</v>
      </c>
      <c r="K184" s="3"/>
      <c r="M184" s="3">
        <v>0</v>
      </c>
      <c r="O184" s="1">
        <v>0</v>
      </c>
      <c r="Q184" s="3">
        <v>8674771</v>
      </c>
    </row>
    <row r="185" spans="1:17" ht="24">
      <c r="A185" s="2" t="s">
        <v>336</v>
      </c>
      <c r="C185" s="3"/>
      <c r="E185" s="3">
        <v>0</v>
      </c>
      <c r="G185" s="3">
        <v>0</v>
      </c>
      <c r="I185" s="3">
        <v>0</v>
      </c>
      <c r="K185" s="3"/>
      <c r="M185" s="3">
        <v>0</v>
      </c>
      <c r="O185" s="1">
        <v>0</v>
      </c>
      <c r="Q185" s="3">
        <v>155931188</v>
      </c>
    </row>
    <row r="186" spans="1:17" ht="24">
      <c r="A186" s="2" t="s">
        <v>337</v>
      </c>
      <c r="C186" s="3"/>
      <c r="E186" s="3">
        <v>0</v>
      </c>
      <c r="G186" s="3">
        <v>0</v>
      </c>
      <c r="I186" s="3">
        <v>7114922</v>
      </c>
      <c r="K186" s="3"/>
      <c r="M186" s="3">
        <v>0</v>
      </c>
      <c r="O186" s="1">
        <v>0</v>
      </c>
      <c r="Q186" s="3">
        <v>7114922</v>
      </c>
    </row>
    <row r="187" spans="1:17" ht="24">
      <c r="A187" s="2" t="s">
        <v>338</v>
      </c>
      <c r="C187" s="3"/>
      <c r="E187" s="3">
        <v>0</v>
      </c>
      <c r="G187" s="3">
        <v>0</v>
      </c>
      <c r="I187" s="3">
        <v>648420370</v>
      </c>
      <c r="K187" s="3"/>
      <c r="M187" s="3">
        <v>0</v>
      </c>
      <c r="O187" s="1">
        <v>0</v>
      </c>
      <c r="Q187" s="3">
        <v>648420370</v>
      </c>
    </row>
    <row r="188" spans="1:17" ht="24">
      <c r="A188" s="2" t="s">
        <v>339</v>
      </c>
      <c r="C188" s="3"/>
      <c r="E188" s="3">
        <v>0</v>
      </c>
      <c r="G188" s="3">
        <v>0</v>
      </c>
      <c r="I188" s="3">
        <v>249238549</v>
      </c>
      <c r="K188" s="3"/>
      <c r="M188" s="3">
        <v>0</v>
      </c>
      <c r="O188" s="1">
        <v>0</v>
      </c>
      <c r="Q188" s="3">
        <v>1077453947</v>
      </c>
    </row>
    <row r="189" spans="1:17" ht="24.75" thickBot="1">
      <c r="A189" s="2" t="s">
        <v>340</v>
      </c>
      <c r="C189" s="3"/>
      <c r="E189" s="3">
        <v>0</v>
      </c>
      <c r="G189" s="3">
        <v>0</v>
      </c>
      <c r="I189" s="3">
        <v>0</v>
      </c>
      <c r="K189" s="3"/>
      <c r="M189" s="3">
        <v>0</v>
      </c>
      <c r="O189" s="1">
        <v>0</v>
      </c>
      <c r="Q189" s="3">
        <v>-76900512</v>
      </c>
    </row>
    <row r="190" spans="1:17" ht="23.25" thickBot="1">
      <c r="A190" s="1" t="s">
        <v>96</v>
      </c>
      <c r="C190" s="1" t="s">
        <v>96</v>
      </c>
      <c r="E190" s="4">
        <f>SUM(E8:E189)</f>
        <v>2750343227681</v>
      </c>
      <c r="G190" s="4">
        <f>SUM(G8:G189)</f>
        <v>2258946916651</v>
      </c>
      <c r="I190" s="4">
        <f>SUM(I8:I189)</f>
        <v>492893747923</v>
      </c>
      <c r="K190" s="1" t="s">
        <v>96</v>
      </c>
      <c r="M190" s="4">
        <f>SUM(M8:M189)</f>
        <v>12237735829829</v>
      </c>
      <c r="O190" s="4">
        <f>SUM(O8:O189)</f>
        <v>11520235483636</v>
      </c>
      <c r="Q190" s="4">
        <f>SUM(Q8:Q189)</f>
        <v>807974781358</v>
      </c>
    </row>
    <row r="191" spans="1:17" ht="23.25" thickTop="1">
      <c r="Q191" s="3"/>
    </row>
    <row r="192" spans="1:17">
      <c r="Q192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39"/>
  <sheetViews>
    <sheetView rightToLeft="1" workbookViewId="0">
      <selection activeCell="C6" sqref="C6:K6"/>
    </sheetView>
  </sheetViews>
  <sheetFormatPr defaultRowHeight="22.5"/>
  <cols>
    <col min="1" max="1" width="56.8554687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2.140625" style="1" bestFit="1" customWidth="1"/>
    <col min="6" max="6" width="1" style="1" customWidth="1"/>
    <col min="7" max="7" width="19.28515625" style="1" bestFit="1" customWidth="1"/>
    <col min="8" max="8" width="1" style="1" customWidth="1"/>
    <col min="9" max="9" width="21.855468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9.285156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3" t="s">
        <v>0</v>
      </c>
      <c r="U2" s="13" t="s">
        <v>0</v>
      </c>
    </row>
    <row r="3" spans="1:21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  <c r="L3" s="13" t="s">
        <v>124</v>
      </c>
      <c r="M3" s="13" t="s">
        <v>124</v>
      </c>
      <c r="N3" s="13" t="s">
        <v>124</v>
      </c>
      <c r="O3" s="13" t="s">
        <v>124</v>
      </c>
      <c r="P3" s="13" t="s">
        <v>124</v>
      </c>
      <c r="Q3" s="13" t="s">
        <v>124</v>
      </c>
      <c r="R3" s="13" t="s">
        <v>124</v>
      </c>
      <c r="S3" s="13" t="s">
        <v>124</v>
      </c>
      <c r="T3" s="13" t="s">
        <v>124</v>
      </c>
      <c r="U3" s="13" t="s">
        <v>124</v>
      </c>
    </row>
    <row r="4" spans="1:21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  <c r="R4" s="13" t="s">
        <v>2</v>
      </c>
      <c r="S4" s="13" t="s">
        <v>2</v>
      </c>
      <c r="T4" s="13" t="s">
        <v>2</v>
      </c>
      <c r="U4" s="13" t="s">
        <v>2</v>
      </c>
    </row>
    <row r="6" spans="1:21" ht="24">
      <c r="A6" s="12" t="s">
        <v>3</v>
      </c>
      <c r="C6" s="12" t="s">
        <v>126</v>
      </c>
      <c r="D6" s="12" t="s">
        <v>126</v>
      </c>
      <c r="E6" s="12" t="s">
        <v>126</v>
      </c>
      <c r="F6" s="12" t="s">
        <v>126</v>
      </c>
      <c r="G6" s="12" t="s">
        <v>126</v>
      </c>
      <c r="H6" s="12" t="s">
        <v>126</v>
      </c>
      <c r="I6" s="12" t="s">
        <v>126</v>
      </c>
      <c r="J6" s="12" t="s">
        <v>126</v>
      </c>
      <c r="K6" s="12" t="s">
        <v>126</v>
      </c>
      <c r="M6" s="12" t="s">
        <v>127</v>
      </c>
      <c r="N6" s="12" t="s">
        <v>127</v>
      </c>
      <c r="O6" s="12" t="s">
        <v>127</v>
      </c>
      <c r="P6" s="12" t="s">
        <v>127</v>
      </c>
      <c r="Q6" s="12" t="s">
        <v>127</v>
      </c>
      <c r="R6" s="12" t="s">
        <v>127</v>
      </c>
      <c r="S6" s="12" t="s">
        <v>127</v>
      </c>
      <c r="T6" s="12" t="s">
        <v>127</v>
      </c>
      <c r="U6" s="12" t="s">
        <v>127</v>
      </c>
    </row>
    <row r="7" spans="1:21" ht="24">
      <c r="A7" s="12" t="s">
        <v>3</v>
      </c>
      <c r="C7" s="12" t="s">
        <v>188</v>
      </c>
      <c r="E7" s="12" t="s">
        <v>189</v>
      </c>
      <c r="G7" s="12" t="s">
        <v>190</v>
      </c>
      <c r="I7" s="12" t="s">
        <v>105</v>
      </c>
      <c r="K7" s="12" t="s">
        <v>191</v>
      </c>
      <c r="M7" s="12" t="s">
        <v>188</v>
      </c>
      <c r="O7" s="12" t="s">
        <v>189</v>
      </c>
      <c r="Q7" s="12" t="s">
        <v>190</v>
      </c>
      <c r="S7" s="12" t="s">
        <v>105</v>
      </c>
      <c r="U7" s="12" t="s">
        <v>191</v>
      </c>
    </row>
    <row r="8" spans="1:21" ht="24">
      <c r="A8" s="2" t="s">
        <v>51</v>
      </c>
      <c r="C8" s="3">
        <v>0</v>
      </c>
      <c r="E8" s="3">
        <v>5125908841</v>
      </c>
      <c r="G8" s="10">
        <v>-2249943018</v>
      </c>
      <c r="H8" s="10"/>
      <c r="I8" s="10">
        <f>C8+E8+G8</f>
        <v>2875965823</v>
      </c>
      <c r="K8" s="5">
        <f>I8/$I$239</f>
        <v>-1.5180125201298526E-3</v>
      </c>
      <c r="M8" s="10">
        <v>8091535550</v>
      </c>
      <c r="N8" s="10"/>
      <c r="O8" s="10">
        <v>-357150629</v>
      </c>
      <c r="P8" s="10"/>
      <c r="Q8" s="10">
        <v>-2249943018</v>
      </c>
      <c r="R8" s="10"/>
      <c r="S8" s="10">
        <f>M8+O8+Q8</f>
        <v>5484441903</v>
      </c>
      <c r="U8" s="5">
        <f>S8/$S$239</f>
        <v>1.5913808870417578E-3</v>
      </c>
    </row>
    <row r="9" spans="1:21" ht="24">
      <c r="A9" s="2" t="s">
        <v>48</v>
      </c>
      <c r="C9" s="3">
        <v>0</v>
      </c>
      <c r="E9" s="10">
        <v>-68883034387</v>
      </c>
      <c r="G9" s="10">
        <v>-179668522</v>
      </c>
      <c r="H9" s="10"/>
      <c r="I9" s="10">
        <f t="shared" ref="I9:I72" si="0">C9+E9+G9</f>
        <v>-69062702909</v>
      </c>
      <c r="K9" s="5">
        <f t="shared" ref="K9:K72" si="1">I9/$I$239</f>
        <v>3.6453161873986006E-2</v>
      </c>
      <c r="M9" s="10">
        <v>183040372000</v>
      </c>
      <c r="N9" s="10"/>
      <c r="O9" s="10">
        <v>-60316629712</v>
      </c>
      <c r="P9" s="10"/>
      <c r="Q9" s="10">
        <v>11261859</v>
      </c>
      <c r="R9" s="10"/>
      <c r="S9" s="10">
        <f t="shared" ref="S9:S72" si="2">M9+O9+Q9</f>
        <v>122735004147</v>
      </c>
      <c r="U9" s="5">
        <f t="shared" ref="U9:U72" si="3">S9/$S$239</f>
        <v>3.5613129507979159E-2</v>
      </c>
    </row>
    <row r="10" spans="1:21" ht="24">
      <c r="A10" s="2" t="s">
        <v>58</v>
      </c>
      <c r="C10" s="3">
        <v>0</v>
      </c>
      <c r="E10" s="10">
        <v>-256489505237</v>
      </c>
      <c r="F10" s="10"/>
      <c r="G10" s="10">
        <v>452733110</v>
      </c>
      <c r="H10" s="10"/>
      <c r="I10" s="10">
        <f t="shared" si="0"/>
        <v>-256036772127</v>
      </c>
      <c r="K10" s="5">
        <f t="shared" si="1"/>
        <v>0.13514313090723404</v>
      </c>
      <c r="M10" s="10">
        <v>0</v>
      </c>
      <c r="N10" s="10"/>
      <c r="O10" s="10">
        <v>707980920624</v>
      </c>
      <c r="P10" s="10"/>
      <c r="Q10" s="10">
        <v>452733110</v>
      </c>
      <c r="R10" s="10"/>
      <c r="S10" s="10">
        <f t="shared" si="2"/>
        <v>708433653734</v>
      </c>
      <c r="U10" s="5">
        <f t="shared" si="3"/>
        <v>0.2055610755349169</v>
      </c>
    </row>
    <row r="11" spans="1:21" ht="24">
      <c r="A11" s="2" t="s">
        <v>34</v>
      </c>
      <c r="C11" s="3">
        <v>0</v>
      </c>
      <c r="E11" s="10">
        <v>0</v>
      </c>
      <c r="F11" s="10"/>
      <c r="G11" s="10">
        <v>0</v>
      </c>
      <c r="H11" s="10"/>
      <c r="I11" s="10">
        <f t="shared" si="0"/>
        <v>0</v>
      </c>
      <c r="K11" s="5">
        <f t="shared" si="1"/>
        <v>0</v>
      </c>
      <c r="M11" s="10">
        <v>0</v>
      </c>
      <c r="N11" s="10"/>
      <c r="O11" s="10">
        <v>0</v>
      </c>
      <c r="P11" s="10"/>
      <c r="Q11" s="10">
        <v>0</v>
      </c>
      <c r="R11" s="10"/>
      <c r="S11" s="10">
        <f t="shared" si="2"/>
        <v>0</v>
      </c>
      <c r="U11" s="5">
        <f t="shared" si="3"/>
        <v>0</v>
      </c>
    </row>
    <row r="12" spans="1:21" ht="24">
      <c r="A12" s="2" t="s">
        <v>83</v>
      </c>
      <c r="C12" s="3">
        <v>0</v>
      </c>
      <c r="E12" s="10">
        <v>-677355767639</v>
      </c>
      <c r="F12" s="10"/>
      <c r="G12" s="10">
        <v>479129544860</v>
      </c>
      <c r="H12" s="10"/>
      <c r="I12" s="10">
        <f t="shared" si="0"/>
        <v>-198226222779</v>
      </c>
      <c r="K12" s="5">
        <f t="shared" si="1"/>
        <v>0.10462915991215914</v>
      </c>
      <c r="M12" s="10">
        <v>262020957622</v>
      </c>
      <c r="N12" s="10"/>
      <c r="O12" s="10">
        <v>-161107833623</v>
      </c>
      <c r="P12" s="10"/>
      <c r="Q12" s="10">
        <v>479129544860</v>
      </c>
      <c r="R12" s="10"/>
      <c r="S12" s="10">
        <f t="shared" si="2"/>
        <v>580042668859</v>
      </c>
      <c r="U12" s="5">
        <f t="shared" si="3"/>
        <v>0.16830679095825296</v>
      </c>
    </row>
    <row r="13" spans="1:21" ht="24">
      <c r="A13" s="2" t="s">
        <v>18</v>
      </c>
      <c r="C13" s="3">
        <v>0</v>
      </c>
      <c r="E13" s="10">
        <v>-161803996618</v>
      </c>
      <c r="F13" s="10"/>
      <c r="G13" s="10">
        <v>14243644600</v>
      </c>
      <c r="H13" s="10"/>
      <c r="I13" s="10">
        <f t="shared" si="0"/>
        <v>-147560352018</v>
      </c>
      <c r="K13" s="5">
        <f t="shared" si="1"/>
        <v>7.7886343449114187E-2</v>
      </c>
      <c r="M13" s="10">
        <v>0</v>
      </c>
      <c r="N13" s="10"/>
      <c r="O13" s="10">
        <v>42965238735</v>
      </c>
      <c r="P13" s="10"/>
      <c r="Q13" s="10">
        <v>15676268365</v>
      </c>
      <c r="R13" s="10"/>
      <c r="S13" s="10">
        <f t="shared" si="2"/>
        <v>58641507100</v>
      </c>
      <c r="U13" s="5">
        <f t="shared" si="3"/>
        <v>1.7015582485287482E-2</v>
      </c>
    </row>
    <row r="14" spans="1:21" ht="24">
      <c r="A14" s="2" t="s">
        <v>56</v>
      </c>
      <c r="C14" s="3">
        <v>0</v>
      </c>
      <c r="E14" s="10">
        <v>-5376425112</v>
      </c>
      <c r="F14" s="10"/>
      <c r="G14" s="10">
        <v>0</v>
      </c>
      <c r="H14" s="10"/>
      <c r="I14" s="10">
        <f t="shared" si="0"/>
        <v>-5376425112</v>
      </c>
      <c r="K14" s="5">
        <f t="shared" si="1"/>
        <v>2.8378225388795051E-3</v>
      </c>
      <c r="M14" s="10">
        <v>0</v>
      </c>
      <c r="N14" s="10"/>
      <c r="O14" s="10">
        <v>41057940641</v>
      </c>
      <c r="P14" s="10"/>
      <c r="Q14" s="10">
        <v>239155991</v>
      </c>
      <c r="R14" s="10"/>
      <c r="S14" s="10">
        <f t="shared" si="2"/>
        <v>41297096632</v>
      </c>
      <c r="U14" s="5">
        <f t="shared" si="3"/>
        <v>1.1982880196895277E-2</v>
      </c>
    </row>
    <row r="15" spans="1:21" ht="24">
      <c r="A15" s="2" t="s">
        <v>155</v>
      </c>
      <c r="C15" s="3">
        <v>0</v>
      </c>
      <c r="E15" s="10">
        <v>0</v>
      </c>
      <c r="F15" s="10"/>
      <c r="G15" s="10">
        <v>0</v>
      </c>
      <c r="H15" s="10"/>
      <c r="I15" s="10">
        <f t="shared" si="0"/>
        <v>0</v>
      </c>
      <c r="K15" s="5">
        <f t="shared" si="1"/>
        <v>0</v>
      </c>
      <c r="M15" s="10">
        <v>0</v>
      </c>
      <c r="N15" s="10"/>
      <c r="O15" s="10">
        <v>0</v>
      </c>
      <c r="P15" s="10"/>
      <c r="Q15" s="10">
        <v>1105896009</v>
      </c>
      <c r="R15" s="10"/>
      <c r="S15" s="10">
        <f t="shared" si="2"/>
        <v>1105896009</v>
      </c>
      <c r="U15" s="5">
        <f t="shared" si="3"/>
        <v>3.2088985586950795E-4</v>
      </c>
    </row>
    <row r="16" spans="1:21" ht="24">
      <c r="A16" s="2" t="s">
        <v>29</v>
      </c>
      <c r="C16" s="3">
        <v>0</v>
      </c>
      <c r="E16" s="10">
        <v>-17892900</v>
      </c>
      <c r="F16" s="10"/>
      <c r="G16" s="10">
        <v>0</v>
      </c>
      <c r="H16" s="10"/>
      <c r="I16" s="10">
        <f t="shared" si="0"/>
        <v>-17892900</v>
      </c>
      <c r="K16" s="5">
        <f t="shared" si="1"/>
        <v>9.4443563981919539E-6</v>
      </c>
      <c r="M16" s="10">
        <v>0</v>
      </c>
      <c r="N16" s="10"/>
      <c r="O16" s="10">
        <v>296186029</v>
      </c>
      <c r="P16" s="10"/>
      <c r="Q16" s="10">
        <v>1495010440</v>
      </c>
      <c r="R16" s="10"/>
      <c r="S16" s="10">
        <f t="shared" si="2"/>
        <v>1791196469</v>
      </c>
      <c r="U16" s="5">
        <f t="shared" si="3"/>
        <v>5.1973853969427023E-4</v>
      </c>
    </row>
    <row r="17" spans="1:21" ht="24">
      <c r="A17" s="2" t="s">
        <v>156</v>
      </c>
      <c r="C17" s="3">
        <v>0</v>
      </c>
      <c r="E17" s="10">
        <v>0</v>
      </c>
      <c r="F17" s="10"/>
      <c r="G17" s="10">
        <v>0</v>
      </c>
      <c r="H17" s="10"/>
      <c r="I17" s="10">
        <f t="shared" si="0"/>
        <v>0</v>
      </c>
      <c r="K17" s="5">
        <f t="shared" si="1"/>
        <v>0</v>
      </c>
      <c r="M17" s="10">
        <v>0</v>
      </c>
      <c r="N17" s="10"/>
      <c r="O17" s="10">
        <v>0</v>
      </c>
      <c r="P17" s="10"/>
      <c r="Q17" s="10">
        <v>2282505484</v>
      </c>
      <c r="R17" s="10"/>
      <c r="S17" s="10">
        <f t="shared" si="2"/>
        <v>2282505484</v>
      </c>
      <c r="U17" s="5">
        <f t="shared" si="3"/>
        <v>6.622981273297293E-4</v>
      </c>
    </row>
    <row r="18" spans="1:21" ht="24">
      <c r="A18" s="2" t="s">
        <v>70</v>
      </c>
      <c r="C18" s="3">
        <v>0</v>
      </c>
      <c r="E18" s="10">
        <v>-29985703094</v>
      </c>
      <c r="F18" s="10"/>
      <c r="G18" s="10">
        <v>0</v>
      </c>
      <c r="H18" s="10"/>
      <c r="I18" s="10">
        <f t="shared" si="0"/>
        <v>-29985703094</v>
      </c>
      <c r="K18" s="5">
        <f t="shared" si="1"/>
        <v>1.5827264829630924E-2</v>
      </c>
      <c r="M18" s="10">
        <v>0</v>
      </c>
      <c r="N18" s="10"/>
      <c r="O18" s="10">
        <v>-2212644161</v>
      </c>
      <c r="P18" s="10"/>
      <c r="Q18" s="10">
        <v>5651021074</v>
      </c>
      <c r="R18" s="10"/>
      <c r="S18" s="10">
        <f t="shared" si="2"/>
        <v>3438376913</v>
      </c>
      <c r="U18" s="5">
        <f t="shared" si="3"/>
        <v>9.9768898979507364E-4</v>
      </c>
    </row>
    <row r="19" spans="1:21" ht="24">
      <c r="A19" s="2" t="s">
        <v>157</v>
      </c>
      <c r="C19" s="3">
        <v>0</v>
      </c>
      <c r="E19" s="10">
        <v>0</v>
      </c>
      <c r="F19" s="10"/>
      <c r="G19" s="10">
        <v>0</v>
      </c>
      <c r="H19" s="10"/>
      <c r="I19" s="10">
        <f t="shared" si="0"/>
        <v>0</v>
      </c>
      <c r="K19" s="5">
        <f t="shared" si="1"/>
        <v>0</v>
      </c>
      <c r="M19" s="10">
        <v>0</v>
      </c>
      <c r="N19" s="10"/>
      <c r="O19" s="10">
        <v>0</v>
      </c>
      <c r="P19" s="10"/>
      <c r="Q19" s="10">
        <v>1198204800</v>
      </c>
      <c r="R19" s="10"/>
      <c r="S19" s="10">
        <f t="shared" si="2"/>
        <v>1198204800</v>
      </c>
      <c r="U19" s="5">
        <f t="shared" si="3"/>
        <v>3.4767443090949121E-4</v>
      </c>
    </row>
    <row r="20" spans="1:21" ht="24">
      <c r="A20" s="2" t="s">
        <v>158</v>
      </c>
      <c r="C20" s="3">
        <v>0</v>
      </c>
      <c r="E20" s="10">
        <v>0</v>
      </c>
      <c r="F20" s="10"/>
      <c r="G20" s="10">
        <v>0</v>
      </c>
      <c r="H20" s="10"/>
      <c r="I20" s="10">
        <f t="shared" si="0"/>
        <v>0</v>
      </c>
      <c r="K20" s="5">
        <f t="shared" si="1"/>
        <v>0</v>
      </c>
      <c r="M20" s="10">
        <v>0</v>
      </c>
      <c r="N20" s="10"/>
      <c r="O20" s="10">
        <v>0</v>
      </c>
      <c r="P20" s="10"/>
      <c r="Q20" s="10">
        <v>-29333061675</v>
      </c>
      <c r="R20" s="10"/>
      <c r="S20" s="10">
        <f t="shared" si="2"/>
        <v>-29333061675</v>
      </c>
      <c r="U20" s="5">
        <f t="shared" si="3"/>
        <v>-8.5113626023603246E-3</v>
      </c>
    </row>
    <row r="21" spans="1:21" ht="24">
      <c r="A21" s="2" t="s">
        <v>159</v>
      </c>
      <c r="C21" s="3">
        <v>0</v>
      </c>
      <c r="E21" s="10">
        <v>0</v>
      </c>
      <c r="F21" s="10"/>
      <c r="G21" s="10">
        <v>0</v>
      </c>
      <c r="H21" s="10"/>
      <c r="I21" s="10">
        <f t="shared" si="0"/>
        <v>0</v>
      </c>
      <c r="K21" s="5">
        <f t="shared" si="1"/>
        <v>0</v>
      </c>
      <c r="M21" s="10">
        <v>0</v>
      </c>
      <c r="N21" s="10"/>
      <c r="O21" s="10">
        <v>0</v>
      </c>
      <c r="P21" s="10"/>
      <c r="Q21" s="10">
        <v>-3700</v>
      </c>
      <c r="R21" s="10"/>
      <c r="S21" s="10">
        <f t="shared" si="2"/>
        <v>-3700</v>
      </c>
      <c r="U21" s="5">
        <f t="shared" si="3"/>
        <v>-1.0736022709682998E-9</v>
      </c>
    </row>
    <row r="22" spans="1:21" ht="24">
      <c r="A22" s="2" t="s">
        <v>160</v>
      </c>
      <c r="C22" s="3">
        <v>0</v>
      </c>
      <c r="E22" s="10">
        <v>0</v>
      </c>
      <c r="F22" s="10"/>
      <c r="G22" s="10">
        <v>0</v>
      </c>
      <c r="H22" s="10"/>
      <c r="I22" s="10">
        <f t="shared" si="0"/>
        <v>0</v>
      </c>
      <c r="K22" s="5">
        <f t="shared" si="1"/>
        <v>0</v>
      </c>
      <c r="M22" s="10">
        <v>0</v>
      </c>
      <c r="N22" s="10"/>
      <c r="O22" s="10">
        <v>0</v>
      </c>
      <c r="P22" s="10"/>
      <c r="Q22" s="10">
        <v>4686965340</v>
      </c>
      <c r="R22" s="10"/>
      <c r="S22" s="10">
        <f>M22+O22+Q22</f>
        <v>4686965340</v>
      </c>
      <c r="U22" s="5">
        <f t="shared" si="3"/>
        <v>1.3599828737766782E-3</v>
      </c>
    </row>
    <row r="23" spans="1:21" ht="24">
      <c r="A23" s="2" t="s">
        <v>21</v>
      </c>
      <c r="C23" s="3">
        <v>0</v>
      </c>
      <c r="E23" s="10">
        <v>-161466753404</v>
      </c>
      <c r="F23" s="10"/>
      <c r="G23" s="10">
        <v>0</v>
      </c>
      <c r="H23" s="10"/>
      <c r="I23" s="10">
        <f t="shared" si="0"/>
        <v>-161466753404</v>
      </c>
      <c r="K23" s="5">
        <f t="shared" si="1"/>
        <v>8.5226518094123918E-2</v>
      </c>
      <c r="M23" s="10">
        <v>0</v>
      </c>
      <c r="N23" s="10"/>
      <c r="O23" s="10">
        <v>118178058048</v>
      </c>
      <c r="P23" s="10"/>
      <c r="Q23" s="10">
        <v>794505774</v>
      </c>
      <c r="R23" s="10"/>
      <c r="S23" s="10">
        <f t="shared" si="2"/>
        <v>118972563822</v>
      </c>
      <c r="U23" s="5">
        <f t="shared" si="3"/>
        <v>3.4521409378978428E-2</v>
      </c>
    </row>
    <row r="24" spans="1:21" ht="24">
      <c r="A24" s="2" t="s">
        <v>22</v>
      </c>
      <c r="C24" s="3">
        <v>0</v>
      </c>
      <c r="E24" s="10">
        <v>-6435767863</v>
      </c>
      <c r="F24" s="10"/>
      <c r="G24" s="10">
        <v>0</v>
      </c>
      <c r="H24" s="10"/>
      <c r="I24" s="10">
        <f t="shared" si="0"/>
        <v>-6435767863</v>
      </c>
      <c r="K24" s="5">
        <f t="shared" si="1"/>
        <v>3.3969722847722954E-3</v>
      </c>
      <c r="M24" s="10">
        <v>0</v>
      </c>
      <c r="N24" s="10"/>
      <c r="O24" s="10">
        <v>-18114849763</v>
      </c>
      <c r="P24" s="10"/>
      <c r="Q24" s="10">
        <v>-146205687</v>
      </c>
      <c r="R24" s="10"/>
      <c r="S24" s="10">
        <f t="shared" si="2"/>
        <v>-18261055450</v>
      </c>
      <c r="U24" s="5">
        <f t="shared" si="3"/>
        <v>-5.2986785409183911E-3</v>
      </c>
    </row>
    <row r="25" spans="1:21" ht="24">
      <c r="A25" s="2" t="s">
        <v>52</v>
      </c>
      <c r="C25" s="3">
        <v>0</v>
      </c>
      <c r="E25" s="10">
        <v>-42348651560</v>
      </c>
      <c r="F25" s="10"/>
      <c r="G25" s="10">
        <v>0</v>
      </c>
      <c r="H25" s="10"/>
      <c r="I25" s="10">
        <f t="shared" si="0"/>
        <v>-42348651560</v>
      </c>
      <c r="K25" s="5">
        <f t="shared" si="1"/>
        <v>2.2352763292450506E-2</v>
      </c>
      <c r="M25" s="10">
        <v>58821122400</v>
      </c>
      <c r="N25" s="10"/>
      <c r="O25" s="10">
        <v>1597683739</v>
      </c>
      <c r="P25" s="10"/>
      <c r="Q25" s="10">
        <v>-9267</v>
      </c>
      <c r="R25" s="10"/>
      <c r="S25" s="10">
        <f t="shared" si="2"/>
        <v>60418796872</v>
      </c>
      <c r="U25" s="5">
        <f t="shared" si="3"/>
        <v>1.753128581917611E-2</v>
      </c>
    </row>
    <row r="26" spans="1:21" ht="24">
      <c r="A26" s="2" t="s">
        <v>19</v>
      </c>
      <c r="C26" s="3">
        <v>0</v>
      </c>
      <c r="E26" s="10">
        <v>-93698312033</v>
      </c>
      <c r="F26" s="10"/>
      <c r="G26" s="10">
        <v>0</v>
      </c>
      <c r="H26" s="10"/>
      <c r="I26" s="10">
        <f t="shared" si="0"/>
        <v>-93698312033</v>
      </c>
      <c r="K26" s="5">
        <f t="shared" si="1"/>
        <v>4.9456502453411669E-2</v>
      </c>
      <c r="M26" s="10">
        <v>15709859000</v>
      </c>
      <c r="N26" s="10"/>
      <c r="O26" s="10">
        <v>80678996306</v>
      </c>
      <c r="P26" s="10"/>
      <c r="Q26" s="10">
        <v>-12468</v>
      </c>
      <c r="R26" s="10"/>
      <c r="S26" s="10">
        <f t="shared" si="2"/>
        <v>96388842838</v>
      </c>
      <c r="U26" s="5">
        <f t="shared" si="3"/>
        <v>2.7968454207265767E-2</v>
      </c>
    </row>
    <row r="27" spans="1:21" ht="24">
      <c r="A27" s="2" t="s">
        <v>63</v>
      </c>
      <c r="C27" s="3">
        <v>0</v>
      </c>
      <c r="E27" s="10">
        <v>-24780076032</v>
      </c>
      <c r="F27" s="10"/>
      <c r="G27" s="10">
        <v>0</v>
      </c>
      <c r="H27" s="10"/>
      <c r="I27" s="10">
        <f t="shared" si="0"/>
        <v>-24780076032</v>
      </c>
      <c r="K27" s="5">
        <f t="shared" si="1"/>
        <v>1.3079594119483274E-2</v>
      </c>
      <c r="M27" s="10">
        <v>0</v>
      </c>
      <c r="N27" s="10"/>
      <c r="O27" s="10">
        <v>1235968268</v>
      </c>
      <c r="P27" s="10"/>
      <c r="Q27" s="10">
        <v>34705324</v>
      </c>
      <c r="R27" s="10"/>
      <c r="S27" s="10">
        <f t="shared" si="2"/>
        <v>1270673592</v>
      </c>
      <c r="U27" s="5">
        <f t="shared" si="3"/>
        <v>3.6870217676503967E-4</v>
      </c>
    </row>
    <row r="28" spans="1:21" ht="24">
      <c r="A28" s="2" t="s">
        <v>161</v>
      </c>
      <c r="C28" s="3">
        <v>0</v>
      </c>
      <c r="E28" s="10">
        <v>0</v>
      </c>
      <c r="F28" s="10"/>
      <c r="G28" s="10">
        <v>0</v>
      </c>
      <c r="H28" s="10"/>
      <c r="I28" s="10">
        <f t="shared" si="0"/>
        <v>0</v>
      </c>
      <c r="K28" s="5">
        <f t="shared" si="1"/>
        <v>0</v>
      </c>
      <c r="M28" s="10">
        <v>0</v>
      </c>
      <c r="N28" s="10"/>
      <c r="O28" s="10">
        <v>0</v>
      </c>
      <c r="P28" s="10"/>
      <c r="Q28" s="10">
        <v>-22664774</v>
      </c>
      <c r="R28" s="10"/>
      <c r="S28" s="10">
        <f t="shared" si="2"/>
        <v>-22664774</v>
      </c>
      <c r="U28" s="5">
        <f t="shared" si="3"/>
        <v>-6.576473739833318E-6</v>
      </c>
    </row>
    <row r="29" spans="1:21" ht="24">
      <c r="A29" s="2" t="s">
        <v>162</v>
      </c>
      <c r="C29" s="3">
        <v>0</v>
      </c>
      <c r="E29" s="10">
        <v>0</v>
      </c>
      <c r="F29" s="10"/>
      <c r="G29" s="10">
        <v>0</v>
      </c>
      <c r="H29" s="10"/>
      <c r="I29" s="10">
        <f t="shared" si="0"/>
        <v>0</v>
      </c>
      <c r="K29" s="5">
        <f t="shared" si="1"/>
        <v>0</v>
      </c>
      <c r="M29" s="10">
        <v>0</v>
      </c>
      <c r="N29" s="10"/>
      <c r="O29" s="10">
        <v>0</v>
      </c>
      <c r="P29" s="10"/>
      <c r="Q29" s="10">
        <v>-125361696</v>
      </c>
      <c r="R29" s="10"/>
      <c r="S29" s="10">
        <f t="shared" si="2"/>
        <v>-125361696</v>
      </c>
      <c r="U29" s="5">
        <f t="shared" si="3"/>
        <v>-3.6375297707577737E-5</v>
      </c>
    </row>
    <row r="30" spans="1:21" ht="24">
      <c r="A30" s="2" t="s">
        <v>163</v>
      </c>
      <c r="C30" s="3">
        <v>0</v>
      </c>
      <c r="E30" s="10">
        <v>0</v>
      </c>
      <c r="F30" s="10"/>
      <c r="G30" s="10">
        <v>0</v>
      </c>
      <c r="H30" s="10"/>
      <c r="I30" s="10">
        <f t="shared" si="0"/>
        <v>0</v>
      </c>
      <c r="K30" s="5">
        <f t="shared" si="1"/>
        <v>0</v>
      </c>
      <c r="M30" s="10">
        <v>0</v>
      </c>
      <c r="N30" s="10"/>
      <c r="O30" s="10">
        <v>0</v>
      </c>
      <c r="P30" s="10"/>
      <c r="Q30" s="10">
        <v>45331770</v>
      </c>
      <c r="R30" s="10"/>
      <c r="S30" s="10">
        <f t="shared" si="2"/>
        <v>45331770</v>
      </c>
      <c r="U30" s="5">
        <f t="shared" si="3"/>
        <v>1.315359222135477E-5</v>
      </c>
    </row>
    <row r="31" spans="1:21" ht="24">
      <c r="A31" s="2" t="s">
        <v>164</v>
      </c>
      <c r="C31" s="3">
        <v>0</v>
      </c>
      <c r="E31" s="10">
        <v>0</v>
      </c>
      <c r="F31" s="10"/>
      <c r="G31" s="10">
        <v>0</v>
      </c>
      <c r="H31" s="10"/>
      <c r="I31" s="10">
        <f t="shared" si="0"/>
        <v>0</v>
      </c>
      <c r="K31" s="5">
        <f t="shared" si="1"/>
        <v>0</v>
      </c>
      <c r="M31" s="10">
        <v>0</v>
      </c>
      <c r="N31" s="10"/>
      <c r="O31" s="10">
        <v>0</v>
      </c>
      <c r="P31" s="10"/>
      <c r="Q31" s="10">
        <v>-5643521415</v>
      </c>
      <c r="R31" s="10"/>
      <c r="S31" s="10">
        <f t="shared" si="2"/>
        <v>-5643521415</v>
      </c>
      <c r="U31" s="5">
        <f t="shared" si="3"/>
        <v>-1.6375398398384413E-3</v>
      </c>
    </row>
    <row r="32" spans="1:21" ht="24">
      <c r="A32" s="2" t="s">
        <v>77</v>
      </c>
      <c r="C32" s="3">
        <v>0</v>
      </c>
      <c r="E32" s="10">
        <v>-80366761343</v>
      </c>
      <c r="F32" s="10"/>
      <c r="G32" s="10">
        <v>0</v>
      </c>
      <c r="H32" s="10"/>
      <c r="I32" s="10">
        <f t="shared" si="0"/>
        <v>-80366761343</v>
      </c>
      <c r="K32" s="5">
        <f t="shared" si="1"/>
        <v>4.2419749548241362E-2</v>
      </c>
      <c r="M32" s="10">
        <v>0</v>
      </c>
      <c r="N32" s="10"/>
      <c r="O32" s="10">
        <v>278398562254</v>
      </c>
      <c r="P32" s="10"/>
      <c r="Q32" s="10">
        <v>417095278</v>
      </c>
      <c r="R32" s="10"/>
      <c r="S32" s="10">
        <f t="shared" si="2"/>
        <v>278815657532</v>
      </c>
      <c r="U32" s="5">
        <f t="shared" si="3"/>
        <v>8.0901925164290525E-2</v>
      </c>
    </row>
    <row r="33" spans="1:21" ht="24">
      <c r="A33" s="2" t="s">
        <v>87</v>
      </c>
      <c r="C33" s="3">
        <v>0</v>
      </c>
      <c r="E33" s="10">
        <v>-914324379</v>
      </c>
      <c r="F33" s="10"/>
      <c r="G33" s="10">
        <v>0</v>
      </c>
      <c r="H33" s="10"/>
      <c r="I33" s="10">
        <f t="shared" si="0"/>
        <v>-914324379</v>
      </c>
      <c r="K33" s="5">
        <f t="shared" si="1"/>
        <v>4.8260512822580659E-4</v>
      </c>
      <c r="M33" s="10">
        <v>0</v>
      </c>
      <c r="N33" s="10"/>
      <c r="O33" s="10">
        <v>-7214308925</v>
      </c>
      <c r="P33" s="10"/>
      <c r="Q33" s="10">
        <v>2294181462</v>
      </c>
      <c r="R33" s="10"/>
      <c r="S33" s="10">
        <f t="shared" si="2"/>
        <v>-4920127463</v>
      </c>
      <c r="U33" s="5">
        <f t="shared" si="3"/>
        <v>-1.4276378426298108E-3</v>
      </c>
    </row>
    <row r="34" spans="1:21" ht="24">
      <c r="A34" s="2" t="s">
        <v>39</v>
      </c>
      <c r="C34" s="3">
        <v>0</v>
      </c>
      <c r="E34" s="10">
        <v>0</v>
      </c>
      <c r="F34" s="10"/>
      <c r="G34" s="10">
        <v>0</v>
      </c>
      <c r="H34" s="10"/>
      <c r="I34" s="10">
        <f t="shared" si="0"/>
        <v>0</v>
      </c>
      <c r="K34" s="5">
        <f t="shared" si="1"/>
        <v>0</v>
      </c>
      <c r="M34" s="10">
        <v>0</v>
      </c>
      <c r="N34" s="10"/>
      <c r="O34" s="10">
        <v>0</v>
      </c>
      <c r="P34" s="10"/>
      <c r="Q34" s="10">
        <v>13459482112</v>
      </c>
      <c r="R34" s="10"/>
      <c r="S34" s="10">
        <f t="shared" si="2"/>
        <v>13459482112</v>
      </c>
      <c r="U34" s="5">
        <f t="shared" si="3"/>
        <v>3.9054406922974078E-3</v>
      </c>
    </row>
    <row r="35" spans="1:21" ht="24">
      <c r="A35" s="2" t="s">
        <v>23</v>
      </c>
      <c r="C35" s="3">
        <v>0</v>
      </c>
      <c r="E35" s="10">
        <v>2491322147</v>
      </c>
      <c r="F35" s="10"/>
      <c r="G35" s="10">
        <v>0</v>
      </c>
      <c r="H35" s="10"/>
      <c r="I35" s="10">
        <f t="shared" si="0"/>
        <v>2491322147</v>
      </c>
      <c r="K35" s="5">
        <f t="shared" si="1"/>
        <v>-1.314987188157133E-3</v>
      </c>
      <c r="M35" s="10">
        <v>107689752500</v>
      </c>
      <c r="N35" s="10"/>
      <c r="O35" s="10">
        <v>44571310620</v>
      </c>
      <c r="P35" s="10"/>
      <c r="Q35" s="10">
        <v>20820749422</v>
      </c>
      <c r="R35" s="10"/>
      <c r="S35" s="10">
        <f t="shared" si="2"/>
        <v>173081812542</v>
      </c>
      <c r="U35" s="5">
        <f t="shared" si="3"/>
        <v>5.0221899191459668E-2</v>
      </c>
    </row>
    <row r="36" spans="1:21" ht="24">
      <c r="A36" s="2" t="s">
        <v>165</v>
      </c>
      <c r="C36" s="3">
        <v>0</v>
      </c>
      <c r="E36" s="10">
        <v>0</v>
      </c>
      <c r="F36" s="10"/>
      <c r="G36" s="10">
        <v>0</v>
      </c>
      <c r="H36" s="10"/>
      <c r="I36" s="10">
        <f t="shared" si="0"/>
        <v>0</v>
      </c>
      <c r="K36" s="5">
        <f t="shared" si="1"/>
        <v>0</v>
      </c>
      <c r="M36" s="10">
        <v>0</v>
      </c>
      <c r="N36" s="10"/>
      <c r="O36" s="10">
        <v>0</v>
      </c>
      <c r="P36" s="10"/>
      <c r="Q36" s="10">
        <v>-1110750205</v>
      </c>
      <c r="R36" s="10"/>
      <c r="S36" s="10">
        <f t="shared" si="2"/>
        <v>-1110750205</v>
      </c>
      <c r="U36" s="5">
        <f t="shared" si="3"/>
        <v>-3.2229836285581207E-4</v>
      </c>
    </row>
    <row r="37" spans="1:21" ht="24">
      <c r="A37" s="2" t="s">
        <v>166</v>
      </c>
      <c r="C37" s="3">
        <v>0</v>
      </c>
      <c r="E37" s="10">
        <v>0</v>
      </c>
      <c r="F37" s="10"/>
      <c r="G37" s="10">
        <v>0</v>
      </c>
      <c r="H37" s="10"/>
      <c r="I37" s="10">
        <f t="shared" si="0"/>
        <v>0</v>
      </c>
      <c r="K37" s="5">
        <f t="shared" si="1"/>
        <v>0</v>
      </c>
      <c r="M37" s="10">
        <v>0</v>
      </c>
      <c r="N37" s="10"/>
      <c r="O37" s="10">
        <v>0</v>
      </c>
      <c r="P37" s="10"/>
      <c r="Q37" s="10">
        <v>-273294978</v>
      </c>
      <c r="R37" s="10"/>
      <c r="S37" s="10">
        <f t="shared" si="2"/>
        <v>-273294978</v>
      </c>
      <c r="U37" s="5">
        <f t="shared" si="3"/>
        <v>-7.9300029466224738E-5</v>
      </c>
    </row>
    <row r="38" spans="1:21" ht="24">
      <c r="A38" s="2" t="s">
        <v>42</v>
      </c>
      <c r="C38" s="3">
        <v>0</v>
      </c>
      <c r="E38" s="10">
        <v>-1437529884</v>
      </c>
      <c r="F38" s="10"/>
      <c r="G38" s="10">
        <v>0</v>
      </c>
      <c r="H38" s="10"/>
      <c r="I38" s="10">
        <f t="shared" si="0"/>
        <v>-1437529884</v>
      </c>
      <c r="K38" s="5">
        <f t="shared" si="1"/>
        <v>7.5876713990172284E-4</v>
      </c>
      <c r="M38" s="10">
        <v>0</v>
      </c>
      <c r="N38" s="10"/>
      <c r="O38" s="10">
        <v>3249358975</v>
      </c>
      <c r="P38" s="10"/>
      <c r="Q38" s="10">
        <v>2796765637</v>
      </c>
      <c r="R38" s="10"/>
      <c r="S38" s="10">
        <f t="shared" si="2"/>
        <v>6046124612</v>
      </c>
      <c r="U38" s="5">
        <f t="shared" si="3"/>
        <v>1.7543603010812246E-3</v>
      </c>
    </row>
    <row r="39" spans="1:21" ht="24">
      <c r="A39" s="2" t="s">
        <v>17</v>
      </c>
      <c r="C39" s="3">
        <v>0</v>
      </c>
      <c r="E39" s="10">
        <v>-70069143538</v>
      </c>
      <c r="F39" s="10"/>
      <c r="G39" s="10">
        <v>0</v>
      </c>
      <c r="H39" s="10"/>
      <c r="I39" s="10">
        <f t="shared" si="0"/>
        <v>-70069143538</v>
      </c>
      <c r="K39" s="5">
        <f t="shared" si="1"/>
        <v>3.6984388449549301E-2</v>
      </c>
      <c r="M39" s="10">
        <v>0</v>
      </c>
      <c r="N39" s="10"/>
      <c r="O39" s="10">
        <v>-41916603101</v>
      </c>
      <c r="P39" s="10"/>
      <c r="Q39" s="10">
        <v>142841798</v>
      </c>
      <c r="R39" s="10"/>
      <c r="S39" s="10">
        <f t="shared" si="2"/>
        <v>-41773761303</v>
      </c>
      <c r="U39" s="5">
        <f t="shared" si="3"/>
        <v>-1.2121190541023915E-2</v>
      </c>
    </row>
    <row r="40" spans="1:21" ht="24">
      <c r="A40" s="2" t="s">
        <v>45</v>
      </c>
      <c r="C40" s="3">
        <v>0</v>
      </c>
      <c r="E40" s="10">
        <v>-2950339</v>
      </c>
      <c r="F40" s="10"/>
      <c r="G40" s="10">
        <v>0</v>
      </c>
      <c r="H40" s="10"/>
      <c r="I40" s="10">
        <f t="shared" si="0"/>
        <v>-2950339</v>
      </c>
      <c r="K40" s="5">
        <f t="shared" si="1"/>
        <v>1.5572686938106875E-6</v>
      </c>
      <c r="M40" s="10">
        <v>0</v>
      </c>
      <c r="N40" s="10"/>
      <c r="O40" s="10">
        <v>7680181</v>
      </c>
      <c r="P40" s="10"/>
      <c r="Q40" s="10">
        <v>1424286198</v>
      </c>
      <c r="R40" s="10"/>
      <c r="S40" s="10">
        <f t="shared" si="2"/>
        <v>1431966379</v>
      </c>
      <c r="U40" s="5">
        <f t="shared" si="3"/>
        <v>4.1550333957963596E-4</v>
      </c>
    </row>
    <row r="41" spans="1:21" ht="24">
      <c r="A41" s="2" t="s">
        <v>167</v>
      </c>
      <c r="C41" s="3">
        <v>0</v>
      </c>
      <c r="E41" s="10">
        <v>0</v>
      </c>
      <c r="F41" s="10"/>
      <c r="G41" s="10">
        <v>0</v>
      </c>
      <c r="H41" s="10"/>
      <c r="I41" s="10">
        <f t="shared" si="0"/>
        <v>0</v>
      </c>
      <c r="K41" s="5">
        <f t="shared" si="1"/>
        <v>0</v>
      </c>
      <c r="M41" s="10">
        <v>0</v>
      </c>
      <c r="N41" s="10"/>
      <c r="O41" s="10">
        <v>0</v>
      </c>
      <c r="P41" s="10"/>
      <c r="Q41" s="10">
        <v>4478476470</v>
      </c>
      <c r="R41" s="10"/>
      <c r="S41" s="10">
        <f t="shared" si="2"/>
        <v>4478476470</v>
      </c>
      <c r="U41" s="5">
        <f t="shared" si="3"/>
        <v>1.299487164505431E-3</v>
      </c>
    </row>
    <row r="42" spans="1:21" ht="24">
      <c r="A42" s="2" t="s">
        <v>44</v>
      </c>
      <c r="C42" s="3">
        <v>0</v>
      </c>
      <c r="E42" s="10">
        <v>-33107829300</v>
      </c>
      <c r="F42" s="10"/>
      <c r="G42" s="10">
        <v>0</v>
      </c>
      <c r="H42" s="10"/>
      <c r="I42" s="10">
        <f t="shared" si="0"/>
        <v>-33107829300</v>
      </c>
      <c r="K42" s="5">
        <f t="shared" si="1"/>
        <v>1.747520745545451E-2</v>
      </c>
      <c r="M42" s="10">
        <v>33428000000</v>
      </c>
      <c r="N42" s="10"/>
      <c r="O42" s="10">
        <v>-10065750281</v>
      </c>
      <c r="P42" s="10"/>
      <c r="Q42" s="10">
        <v>3640336973</v>
      </c>
      <c r="R42" s="10"/>
      <c r="S42" s="10">
        <f t="shared" si="2"/>
        <v>27002586692</v>
      </c>
      <c r="U42" s="5">
        <f t="shared" si="3"/>
        <v>7.8351455120404308E-3</v>
      </c>
    </row>
    <row r="43" spans="1:21" ht="24">
      <c r="A43" s="2" t="s">
        <v>37</v>
      </c>
      <c r="C43" s="3">
        <v>0</v>
      </c>
      <c r="E43" s="10">
        <v>-40864608609</v>
      </c>
      <c r="F43" s="10"/>
      <c r="G43" s="10">
        <v>0</v>
      </c>
      <c r="H43" s="10"/>
      <c r="I43" s="10">
        <f t="shared" si="0"/>
        <v>-40864608609</v>
      </c>
      <c r="K43" s="5">
        <f t="shared" si="1"/>
        <v>2.1569445298191974E-2</v>
      </c>
      <c r="M43" s="10">
        <v>93072029148</v>
      </c>
      <c r="N43" s="10"/>
      <c r="O43" s="10">
        <v>-174680084642</v>
      </c>
      <c r="P43" s="10"/>
      <c r="Q43" s="10">
        <v>0</v>
      </c>
      <c r="R43" s="10"/>
      <c r="S43" s="10">
        <f t="shared" si="2"/>
        <v>-81608055494</v>
      </c>
      <c r="U43" s="5">
        <f t="shared" si="3"/>
        <v>-2.3679619920990658E-2</v>
      </c>
    </row>
    <row r="44" spans="1:21" ht="24">
      <c r="A44" s="2" t="s">
        <v>67</v>
      </c>
      <c r="C44" s="3">
        <v>43619148934</v>
      </c>
      <c r="E44" s="10">
        <v>-2378063389</v>
      </c>
      <c r="F44" s="10"/>
      <c r="G44" s="10">
        <v>0</v>
      </c>
      <c r="H44" s="10"/>
      <c r="I44" s="10">
        <f t="shared" si="0"/>
        <v>41241085545</v>
      </c>
      <c r="K44" s="5">
        <f t="shared" si="1"/>
        <v>-2.1768160003984956E-2</v>
      </c>
      <c r="M44" s="10">
        <v>43619148934</v>
      </c>
      <c r="N44" s="10"/>
      <c r="O44" s="10">
        <v>6683502900</v>
      </c>
      <c r="P44" s="10"/>
      <c r="Q44" s="10">
        <v>0</v>
      </c>
      <c r="R44" s="10"/>
      <c r="S44" s="10">
        <f t="shared" si="2"/>
        <v>50302651834</v>
      </c>
      <c r="U44" s="5">
        <f t="shared" si="3"/>
        <v>1.4595957093164896E-2</v>
      </c>
    </row>
    <row r="45" spans="1:21" ht="24">
      <c r="A45" s="2" t="s">
        <v>50</v>
      </c>
      <c r="C45" s="3">
        <v>0</v>
      </c>
      <c r="E45" s="10">
        <v>-74083002214</v>
      </c>
      <c r="F45" s="10"/>
      <c r="G45" s="10">
        <v>0</v>
      </c>
      <c r="H45" s="10"/>
      <c r="I45" s="10">
        <f t="shared" si="0"/>
        <v>-74083002214</v>
      </c>
      <c r="K45" s="5">
        <f t="shared" si="1"/>
        <v>3.9103011583201133E-2</v>
      </c>
      <c r="M45" s="10">
        <v>164384021240</v>
      </c>
      <c r="N45" s="10"/>
      <c r="O45" s="10">
        <v>-260773679501</v>
      </c>
      <c r="P45" s="10"/>
      <c r="Q45" s="10">
        <v>0</v>
      </c>
      <c r="R45" s="10"/>
      <c r="S45" s="10">
        <f t="shared" si="2"/>
        <v>-96389658261</v>
      </c>
      <c r="U45" s="5">
        <f t="shared" si="3"/>
        <v>-2.7968690812667011E-2</v>
      </c>
    </row>
    <row r="46" spans="1:21" ht="24">
      <c r="A46" s="2" t="s">
        <v>31</v>
      </c>
      <c r="C46" s="3">
        <v>0</v>
      </c>
      <c r="E46" s="10">
        <v>-3034548313</v>
      </c>
      <c r="F46" s="10"/>
      <c r="G46" s="10">
        <v>0</v>
      </c>
      <c r="H46" s="10"/>
      <c r="I46" s="10">
        <f t="shared" si="0"/>
        <v>-3034548313</v>
      </c>
      <c r="K46" s="5">
        <f t="shared" si="1"/>
        <v>1.6017166460162494E-3</v>
      </c>
      <c r="M46" s="10">
        <v>17297384658</v>
      </c>
      <c r="N46" s="10"/>
      <c r="O46" s="10">
        <v>-22998681957</v>
      </c>
      <c r="P46" s="10"/>
      <c r="Q46" s="10">
        <v>0</v>
      </c>
      <c r="R46" s="10"/>
      <c r="S46" s="10">
        <f t="shared" si="2"/>
        <v>-5701297299</v>
      </c>
      <c r="U46" s="5">
        <f t="shared" si="3"/>
        <v>-1.6543042507221172E-3</v>
      </c>
    </row>
    <row r="47" spans="1:21" ht="24">
      <c r="A47" s="2" t="s">
        <v>54</v>
      </c>
      <c r="C47" s="3">
        <v>0</v>
      </c>
      <c r="E47" s="10">
        <v>-23789360560</v>
      </c>
      <c r="F47" s="10"/>
      <c r="G47" s="10">
        <v>0</v>
      </c>
      <c r="H47" s="10"/>
      <c r="I47" s="10">
        <f t="shared" si="0"/>
        <v>-23789360560</v>
      </c>
      <c r="K47" s="5">
        <f t="shared" si="1"/>
        <v>1.2556667706952553E-2</v>
      </c>
      <c r="M47" s="10">
        <v>107177557500</v>
      </c>
      <c r="N47" s="10"/>
      <c r="O47" s="10">
        <v>92219796285</v>
      </c>
      <c r="P47" s="10"/>
      <c r="Q47" s="10">
        <v>0</v>
      </c>
      <c r="R47" s="10"/>
      <c r="S47" s="10">
        <f t="shared" si="2"/>
        <v>199397353785</v>
      </c>
      <c r="U47" s="5">
        <f t="shared" si="3"/>
        <v>5.7857689688823113E-2</v>
      </c>
    </row>
    <row r="48" spans="1:21" ht="24">
      <c r="A48" s="2" t="s">
        <v>68</v>
      </c>
      <c r="C48" s="3">
        <v>0</v>
      </c>
      <c r="E48" s="10">
        <v>22355551489</v>
      </c>
      <c r="F48" s="10"/>
      <c r="G48" s="10">
        <v>0</v>
      </c>
      <c r="H48" s="10"/>
      <c r="I48" s="10">
        <f t="shared" si="0"/>
        <v>22355551489</v>
      </c>
      <c r="K48" s="5">
        <f t="shared" si="1"/>
        <v>-1.1799864512753484E-2</v>
      </c>
      <c r="M48" s="10">
        <v>0</v>
      </c>
      <c r="N48" s="10"/>
      <c r="O48" s="10">
        <v>-95011093827</v>
      </c>
      <c r="P48" s="10"/>
      <c r="Q48" s="10">
        <v>0</v>
      </c>
      <c r="R48" s="10"/>
      <c r="S48" s="10">
        <f t="shared" si="2"/>
        <v>-95011093827</v>
      </c>
      <c r="U48" s="5">
        <f t="shared" si="3"/>
        <v>-2.7568682729689032E-2</v>
      </c>
    </row>
    <row r="49" spans="1:21" ht="24">
      <c r="A49" s="2" t="s">
        <v>76</v>
      </c>
      <c r="C49" s="3">
        <v>0</v>
      </c>
      <c r="E49" s="10">
        <v>15786341513</v>
      </c>
      <c r="F49" s="10"/>
      <c r="G49" s="10">
        <v>0</v>
      </c>
      <c r="H49" s="10"/>
      <c r="I49" s="10">
        <f t="shared" si="0"/>
        <v>15786341513</v>
      </c>
      <c r="K49" s="5">
        <f t="shared" si="1"/>
        <v>-8.3324578728068005E-3</v>
      </c>
      <c r="M49" s="10">
        <v>0</v>
      </c>
      <c r="N49" s="10"/>
      <c r="O49" s="10">
        <v>17320134417</v>
      </c>
      <c r="P49" s="10"/>
      <c r="Q49" s="10">
        <v>0</v>
      </c>
      <c r="R49" s="10"/>
      <c r="S49" s="10">
        <f t="shared" si="2"/>
        <v>17320134417</v>
      </c>
      <c r="U49" s="5">
        <f t="shared" si="3"/>
        <v>5.0256582820452462E-3</v>
      </c>
    </row>
    <row r="50" spans="1:21" ht="24">
      <c r="A50" s="2" t="s">
        <v>36</v>
      </c>
      <c r="C50" s="3">
        <v>0</v>
      </c>
      <c r="E50" s="10">
        <v>31954722224</v>
      </c>
      <c r="F50" s="10"/>
      <c r="G50" s="10">
        <v>0</v>
      </c>
      <c r="H50" s="10"/>
      <c r="I50" s="10">
        <f t="shared" si="0"/>
        <v>31954722224</v>
      </c>
      <c r="K50" s="5">
        <f t="shared" si="1"/>
        <v>-1.6866566363679506E-2</v>
      </c>
      <c r="M50" s="10">
        <v>0</v>
      </c>
      <c r="N50" s="10"/>
      <c r="O50" s="10">
        <v>9782057824</v>
      </c>
      <c r="P50" s="10"/>
      <c r="Q50" s="10">
        <v>0</v>
      </c>
      <c r="R50" s="10"/>
      <c r="S50" s="10">
        <f t="shared" si="2"/>
        <v>9782057824</v>
      </c>
      <c r="U50" s="5">
        <f t="shared" si="3"/>
        <v>2.8383890525917905E-3</v>
      </c>
    </row>
    <row r="51" spans="1:21" ht="24">
      <c r="A51" s="2" t="s">
        <v>92</v>
      </c>
      <c r="C51" s="3">
        <v>0</v>
      </c>
      <c r="E51" s="10">
        <v>-4386772590</v>
      </c>
      <c r="F51" s="10"/>
      <c r="G51" s="10">
        <v>0</v>
      </c>
      <c r="H51" s="10"/>
      <c r="I51" s="10">
        <f t="shared" si="0"/>
        <v>-4386772590</v>
      </c>
      <c r="K51" s="5">
        <f t="shared" si="1"/>
        <v>2.3154571800982284E-3</v>
      </c>
      <c r="M51" s="10">
        <v>0</v>
      </c>
      <c r="N51" s="10"/>
      <c r="O51" s="10">
        <v>-3736880354</v>
      </c>
      <c r="P51" s="10"/>
      <c r="Q51" s="10">
        <v>0</v>
      </c>
      <c r="R51" s="10"/>
      <c r="S51" s="10">
        <f t="shared" si="2"/>
        <v>-3736880354</v>
      </c>
      <c r="U51" s="5">
        <f t="shared" si="3"/>
        <v>-1.0843035768624931E-3</v>
      </c>
    </row>
    <row r="52" spans="1:21" ht="24">
      <c r="A52" s="2" t="s">
        <v>53</v>
      </c>
      <c r="C52" s="3">
        <v>0</v>
      </c>
      <c r="E52" s="10">
        <v>-54308712586</v>
      </c>
      <c r="F52" s="10"/>
      <c r="G52" s="10">
        <v>0</v>
      </c>
      <c r="H52" s="10"/>
      <c r="I52" s="10">
        <f t="shared" si="0"/>
        <v>-54308712586</v>
      </c>
      <c r="K52" s="5">
        <f t="shared" si="1"/>
        <v>2.8665606871393513E-2</v>
      </c>
      <c r="M52" s="10">
        <v>0</v>
      </c>
      <c r="N52" s="10"/>
      <c r="O52" s="10">
        <v>-129324790861</v>
      </c>
      <c r="P52" s="10"/>
      <c r="Q52" s="10">
        <v>0</v>
      </c>
      <c r="R52" s="10"/>
      <c r="S52" s="10">
        <f t="shared" si="2"/>
        <v>-129324790861</v>
      </c>
      <c r="U52" s="5">
        <f t="shared" si="3"/>
        <v>-3.7525240313748653E-2</v>
      </c>
    </row>
    <row r="53" spans="1:21" ht="24">
      <c r="A53" s="2" t="s">
        <v>16</v>
      </c>
      <c r="C53" s="3">
        <v>0</v>
      </c>
      <c r="E53" s="10">
        <v>485212366</v>
      </c>
      <c r="F53" s="10"/>
      <c r="G53" s="10">
        <v>0</v>
      </c>
      <c r="H53" s="10"/>
      <c r="I53" s="10">
        <f t="shared" si="0"/>
        <v>485212366</v>
      </c>
      <c r="K53" s="5">
        <f t="shared" si="1"/>
        <v>-2.5610820567453882E-4</v>
      </c>
      <c r="M53" s="10">
        <v>0</v>
      </c>
      <c r="N53" s="10"/>
      <c r="O53" s="10">
        <v>-9221587517</v>
      </c>
      <c r="P53" s="10"/>
      <c r="Q53" s="10">
        <v>0</v>
      </c>
      <c r="R53" s="10"/>
      <c r="S53" s="10">
        <f t="shared" si="2"/>
        <v>-9221587517</v>
      </c>
      <c r="U53" s="5">
        <f t="shared" si="3"/>
        <v>-2.6757614324821959E-3</v>
      </c>
    </row>
    <row r="54" spans="1:21" ht="24">
      <c r="A54" s="2" t="s">
        <v>41</v>
      </c>
      <c r="C54" s="3">
        <v>0</v>
      </c>
      <c r="E54" s="10">
        <v>-36076707907</v>
      </c>
      <c r="F54" s="10"/>
      <c r="G54" s="10">
        <v>0</v>
      </c>
      <c r="H54" s="10"/>
      <c r="I54" s="10">
        <f t="shared" si="0"/>
        <v>-36076707907</v>
      </c>
      <c r="K54" s="5">
        <f t="shared" si="1"/>
        <v>1.9042261855103292E-2</v>
      </c>
      <c r="M54" s="10">
        <v>0</v>
      </c>
      <c r="N54" s="10"/>
      <c r="O54" s="10">
        <v>-111025232476</v>
      </c>
      <c r="P54" s="10"/>
      <c r="Q54" s="10">
        <v>0</v>
      </c>
      <c r="R54" s="10"/>
      <c r="S54" s="10">
        <f t="shared" si="2"/>
        <v>-111025232476</v>
      </c>
      <c r="U54" s="5">
        <f t="shared" si="3"/>
        <v>-3.2215389654328928E-2</v>
      </c>
    </row>
    <row r="55" spans="1:21" ht="24">
      <c r="A55" s="2" t="s">
        <v>57</v>
      </c>
      <c r="C55" s="3">
        <v>0</v>
      </c>
      <c r="E55" s="10">
        <v>-22237537912</v>
      </c>
      <c r="F55" s="10"/>
      <c r="G55" s="10">
        <v>0</v>
      </c>
      <c r="H55" s="10"/>
      <c r="I55" s="10">
        <f t="shared" si="0"/>
        <v>-22237537912</v>
      </c>
      <c r="K55" s="5">
        <f t="shared" si="1"/>
        <v>1.1737573756027997E-2</v>
      </c>
      <c r="M55" s="10">
        <v>0</v>
      </c>
      <c r="N55" s="10"/>
      <c r="O55" s="10">
        <v>94667101977</v>
      </c>
      <c r="P55" s="10"/>
      <c r="Q55" s="10">
        <v>0</v>
      </c>
      <c r="R55" s="10"/>
      <c r="S55" s="10">
        <f t="shared" si="2"/>
        <v>94667101977</v>
      </c>
      <c r="U55" s="5">
        <f t="shared" si="3"/>
        <v>2.7468869099593195E-2</v>
      </c>
    </row>
    <row r="56" spans="1:21" ht="24">
      <c r="A56" s="2" t="s">
        <v>95</v>
      </c>
      <c r="C56" s="3">
        <v>0</v>
      </c>
      <c r="E56" s="10">
        <v>-4537412960</v>
      </c>
      <c r="F56" s="10"/>
      <c r="G56" s="10">
        <v>0</v>
      </c>
      <c r="H56" s="10"/>
      <c r="I56" s="10">
        <f t="shared" si="0"/>
        <v>-4537412960</v>
      </c>
      <c r="K56" s="5">
        <f t="shared" si="1"/>
        <v>2.3949692403140402E-3</v>
      </c>
      <c r="M56" s="10">
        <v>0</v>
      </c>
      <c r="N56" s="10"/>
      <c r="O56" s="10">
        <v>-4537412960</v>
      </c>
      <c r="P56" s="10"/>
      <c r="Q56" s="10">
        <v>0</v>
      </c>
      <c r="R56" s="10"/>
      <c r="S56" s="10">
        <f t="shared" si="2"/>
        <v>-4537412960</v>
      </c>
      <c r="U56" s="5">
        <f t="shared" si="3"/>
        <v>-1.3165883400478365E-3</v>
      </c>
    </row>
    <row r="57" spans="1:21" ht="24">
      <c r="A57" s="2" t="s">
        <v>79</v>
      </c>
      <c r="C57" s="3">
        <v>0</v>
      </c>
      <c r="E57" s="10">
        <v>-8200912500</v>
      </c>
      <c r="F57" s="10"/>
      <c r="G57" s="10">
        <v>0</v>
      </c>
      <c r="H57" s="10"/>
      <c r="I57" s="10">
        <f t="shared" si="0"/>
        <v>-8200912500</v>
      </c>
      <c r="K57" s="5">
        <f t="shared" si="1"/>
        <v>4.3286633491713125E-3</v>
      </c>
      <c r="M57" s="10">
        <v>0</v>
      </c>
      <c r="N57" s="10"/>
      <c r="O57" s="10">
        <v>-12122941200</v>
      </c>
      <c r="P57" s="10"/>
      <c r="Q57" s="10">
        <v>0</v>
      </c>
      <c r="R57" s="10"/>
      <c r="S57" s="10">
        <f t="shared" si="2"/>
        <v>-12122941200</v>
      </c>
      <c r="U57" s="5">
        <f t="shared" si="3"/>
        <v>-3.5176262711176126E-3</v>
      </c>
    </row>
    <row r="58" spans="1:21" ht="24">
      <c r="A58" s="2" t="s">
        <v>84</v>
      </c>
      <c r="C58" s="3">
        <v>0</v>
      </c>
      <c r="E58" s="10">
        <v>-277762295515</v>
      </c>
      <c r="F58" s="10"/>
      <c r="G58" s="10">
        <v>0</v>
      </c>
      <c r="H58" s="10"/>
      <c r="I58" s="10">
        <f t="shared" si="0"/>
        <v>-277762295515</v>
      </c>
      <c r="K58" s="5">
        <f t="shared" si="1"/>
        <v>0.14661044955393338</v>
      </c>
      <c r="M58" s="10">
        <v>0</v>
      </c>
      <c r="N58" s="10"/>
      <c r="O58" s="10">
        <v>-262388464975</v>
      </c>
      <c r="P58" s="10"/>
      <c r="Q58" s="10">
        <v>0</v>
      </c>
      <c r="R58" s="10"/>
      <c r="S58" s="10">
        <f t="shared" si="2"/>
        <v>-262388464975</v>
      </c>
      <c r="U58" s="5">
        <f t="shared" si="3"/>
        <v>-7.6135365371093569E-2</v>
      </c>
    </row>
    <row r="59" spans="1:21" ht="24">
      <c r="A59" s="2" t="s">
        <v>55</v>
      </c>
      <c r="C59" s="3">
        <v>0</v>
      </c>
      <c r="E59" s="10">
        <v>-11806556106</v>
      </c>
      <c r="F59" s="10"/>
      <c r="G59" s="10">
        <v>0</v>
      </c>
      <c r="H59" s="10"/>
      <c r="I59" s="10">
        <f t="shared" si="0"/>
        <v>-11806556106</v>
      </c>
      <c r="K59" s="5">
        <f t="shared" si="1"/>
        <v>6.2318195317870992E-3</v>
      </c>
      <c r="M59" s="10">
        <v>0</v>
      </c>
      <c r="N59" s="10"/>
      <c r="O59" s="10">
        <v>10822676432</v>
      </c>
      <c r="P59" s="10"/>
      <c r="Q59" s="10">
        <v>0</v>
      </c>
      <c r="R59" s="10"/>
      <c r="S59" s="10">
        <f t="shared" si="2"/>
        <v>10822676432</v>
      </c>
      <c r="U59" s="5">
        <f t="shared" si="3"/>
        <v>3.1403378365811611E-3</v>
      </c>
    </row>
    <row r="60" spans="1:21" ht="24">
      <c r="A60" s="2" t="s">
        <v>27</v>
      </c>
      <c r="C60" s="3">
        <v>0</v>
      </c>
      <c r="E60" s="10">
        <v>-788778675</v>
      </c>
      <c r="F60" s="10"/>
      <c r="G60" s="10">
        <v>0</v>
      </c>
      <c r="H60" s="10"/>
      <c r="I60" s="10">
        <f t="shared" si="0"/>
        <v>-788778675</v>
      </c>
      <c r="K60" s="5">
        <f t="shared" si="1"/>
        <v>4.1633871122029531E-4</v>
      </c>
      <c r="M60" s="10">
        <v>0</v>
      </c>
      <c r="N60" s="10"/>
      <c r="O60" s="10">
        <v>18416267325</v>
      </c>
      <c r="P60" s="10"/>
      <c r="Q60" s="10">
        <v>0</v>
      </c>
      <c r="R60" s="10"/>
      <c r="S60" s="10">
        <f t="shared" si="2"/>
        <v>18416267325</v>
      </c>
      <c r="U60" s="5">
        <f t="shared" si="3"/>
        <v>5.3437152494268366E-3</v>
      </c>
    </row>
    <row r="61" spans="1:21" ht="24">
      <c r="A61" s="2" t="s">
        <v>94</v>
      </c>
      <c r="C61" s="3">
        <v>0</v>
      </c>
      <c r="E61" s="10">
        <v>579132686</v>
      </c>
      <c r="F61" s="10"/>
      <c r="G61" s="10">
        <v>0</v>
      </c>
      <c r="H61" s="10"/>
      <c r="I61" s="10">
        <f t="shared" si="0"/>
        <v>579132686</v>
      </c>
      <c r="K61" s="5">
        <f t="shared" si="1"/>
        <v>-3.0568188993545999E-4</v>
      </c>
      <c r="M61" s="10">
        <v>0</v>
      </c>
      <c r="N61" s="10"/>
      <c r="O61" s="10">
        <v>579132686</v>
      </c>
      <c r="P61" s="10"/>
      <c r="Q61" s="10">
        <v>0</v>
      </c>
      <c r="R61" s="10"/>
      <c r="S61" s="10">
        <f t="shared" si="2"/>
        <v>579132686</v>
      </c>
      <c r="U61" s="5">
        <f t="shared" si="3"/>
        <v>1.6804274780583009E-4</v>
      </c>
    </row>
    <row r="62" spans="1:21" ht="24">
      <c r="A62" s="2" t="s">
        <v>73</v>
      </c>
      <c r="C62" s="3">
        <v>0</v>
      </c>
      <c r="E62" s="10">
        <v>-15695330272</v>
      </c>
      <c r="F62" s="10"/>
      <c r="G62" s="10">
        <v>0</v>
      </c>
      <c r="H62" s="10"/>
      <c r="I62" s="10">
        <f t="shared" si="0"/>
        <v>-15695330272</v>
      </c>
      <c r="K62" s="5">
        <f t="shared" si="1"/>
        <v>8.284419679096126E-3</v>
      </c>
      <c r="M62" s="10">
        <v>0</v>
      </c>
      <c r="N62" s="10"/>
      <c r="O62" s="10">
        <v>-36176316804</v>
      </c>
      <c r="P62" s="10"/>
      <c r="Q62" s="10">
        <v>0</v>
      </c>
      <c r="R62" s="10"/>
      <c r="S62" s="10">
        <f t="shared" si="2"/>
        <v>-36176316804</v>
      </c>
      <c r="U62" s="5">
        <f t="shared" si="3"/>
        <v>-1.0497020507038667E-2</v>
      </c>
    </row>
    <row r="63" spans="1:21" ht="24">
      <c r="A63" s="2" t="s">
        <v>81</v>
      </c>
      <c r="C63" s="3">
        <v>0</v>
      </c>
      <c r="E63" s="10">
        <v>19722036772</v>
      </c>
      <c r="F63" s="10"/>
      <c r="G63" s="10">
        <v>0</v>
      </c>
      <c r="H63" s="10"/>
      <c r="I63" s="10">
        <f t="shared" si="0"/>
        <v>19722036772</v>
      </c>
      <c r="K63" s="5">
        <f t="shared" si="1"/>
        <v>-1.0409824241627416E-2</v>
      </c>
      <c r="M63" s="10">
        <v>0</v>
      </c>
      <c r="N63" s="10"/>
      <c r="O63" s="10">
        <v>37510540528</v>
      </c>
      <c r="P63" s="10"/>
      <c r="Q63" s="10">
        <v>0</v>
      </c>
      <c r="R63" s="10"/>
      <c r="S63" s="10">
        <f t="shared" si="2"/>
        <v>37510540528</v>
      </c>
      <c r="U63" s="5">
        <f t="shared" si="3"/>
        <v>1.0884162566516014E-2</v>
      </c>
    </row>
    <row r="64" spans="1:21" ht="24">
      <c r="A64" s="2" t="s">
        <v>15</v>
      </c>
      <c r="C64" s="3">
        <v>0</v>
      </c>
      <c r="E64" s="10">
        <v>1514249447</v>
      </c>
      <c r="F64" s="10"/>
      <c r="G64" s="10">
        <v>0</v>
      </c>
      <c r="H64" s="10"/>
      <c r="I64" s="10">
        <f t="shared" si="0"/>
        <v>1514249447</v>
      </c>
      <c r="K64" s="5">
        <f t="shared" si="1"/>
        <v>-7.9926179955362622E-4</v>
      </c>
      <c r="M64" s="10">
        <v>0</v>
      </c>
      <c r="N64" s="10"/>
      <c r="O64" s="10">
        <v>70160219519</v>
      </c>
      <c r="P64" s="10"/>
      <c r="Q64" s="10">
        <v>0</v>
      </c>
      <c r="R64" s="10"/>
      <c r="S64" s="10">
        <f t="shared" si="2"/>
        <v>70160219519</v>
      </c>
      <c r="U64" s="5">
        <f t="shared" si="3"/>
        <v>2.0357884056008874E-2</v>
      </c>
    </row>
    <row r="65" spans="1:21" ht="24">
      <c r="A65" s="2" t="s">
        <v>69</v>
      </c>
      <c r="C65" s="3">
        <v>0</v>
      </c>
      <c r="E65" s="10">
        <v>55184650060</v>
      </c>
      <c r="F65" s="10"/>
      <c r="G65" s="10">
        <v>0</v>
      </c>
      <c r="H65" s="10"/>
      <c r="I65" s="10">
        <f t="shared" si="0"/>
        <v>55184650060</v>
      </c>
      <c r="K65" s="5">
        <f t="shared" si="1"/>
        <v>-2.912795035327672E-2</v>
      </c>
      <c r="M65" s="10">
        <v>0</v>
      </c>
      <c r="N65" s="10"/>
      <c r="O65" s="10">
        <v>178799003096</v>
      </c>
      <c r="P65" s="10"/>
      <c r="Q65" s="10">
        <v>0</v>
      </c>
      <c r="R65" s="10"/>
      <c r="S65" s="10">
        <f t="shared" si="2"/>
        <v>178799003096</v>
      </c>
      <c r="U65" s="5">
        <f t="shared" si="3"/>
        <v>5.1880815073171264E-2</v>
      </c>
    </row>
    <row r="66" spans="1:21" ht="24">
      <c r="A66" s="2" t="s">
        <v>26</v>
      </c>
      <c r="C66" s="3">
        <v>0</v>
      </c>
      <c r="E66" s="10">
        <v>-15007139549</v>
      </c>
      <c r="F66" s="10"/>
      <c r="G66" s="10">
        <v>0</v>
      </c>
      <c r="H66" s="10"/>
      <c r="I66" s="10">
        <f t="shared" si="0"/>
        <v>-15007139549</v>
      </c>
      <c r="K66" s="5">
        <f t="shared" si="1"/>
        <v>7.9211740085820444E-3</v>
      </c>
      <c r="M66" s="10">
        <v>0</v>
      </c>
      <c r="N66" s="10"/>
      <c r="O66" s="10">
        <v>-1364285413</v>
      </c>
      <c r="P66" s="10"/>
      <c r="Q66" s="10">
        <v>0</v>
      </c>
      <c r="R66" s="10"/>
      <c r="S66" s="10">
        <f t="shared" si="2"/>
        <v>-1364285413</v>
      </c>
      <c r="U66" s="5">
        <f t="shared" si="3"/>
        <v>-3.9586484260695264E-4</v>
      </c>
    </row>
    <row r="67" spans="1:21" ht="24">
      <c r="A67" s="2" t="s">
        <v>62</v>
      </c>
      <c r="C67" s="3">
        <v>0</v>
      </c>
      <c r="E67" s="10">
        <v>-41612027806</v>
      </c>
      <c r="F67" s="10"/>
      <c r="G67" s="10">
        <v>0</v>
      </c>
      <c r="H67" s="10"/>
      <c r="I67" s="10">
        <f t="shared" si="0"/>
        <v>-41612027806</v>
      </c>
      <c r="K67" s="5">
        <f t="shared" si="1"/>
        <v>2.1963953358669505E-2</v>
      </c>
      <c r="M67" s="10">
        <v>0</v>
      </c>
      <c r="N67" s="10"/>
      <c r="O67" s="10">
        <v>-47713314922</v>
      </c>
      <c r="P67" s="10"/>
      <c r="Q67" s="10">
        <v>0</v>
      </c>
      <c r="R67" s="10"/>
      <c r="S67" s="10">
        <f t="shared" si="2"/>
        <v>-47713314922</v>
      </c>
      <c r="U67" s="5">
        <f t="shared" si="3"/>
        <v>-1.3844627906941857E-2</v>
      </c>
    </row>
    <row r="68" spans="1:21" ht="24">
      <c r="A68" s="2" t="s">
        <v>66</v>
      </c>
      <c r="C68" s="3">
        <v>0</v>
      </c>
      <c r="E68" s="10">
        <v>-34018072722</v>
      </c>
      <c r="F68" s="10"/>
      <c r="G68" s="10">
        <v>0</v>
      </c>
      <c r="H68" s="10"/>
      <c r="I68" s="10">
        <f t="shared" si="0"/>
        <v>-34018072722</v>
      </c>
      <c r="K68" s="5">
        <f t="shared" si="1"/>
        <v>1.7955658544237092E-2</v>
      </c>
      <c r="M68" s="10">
        <v>0</v>
      </c>
      <c r="N68" s="10"/>
      <c r="O68" s="10">
        <v>-16532031225</v>
      </c>
      <c r="P68" s="10"/>
      <c r="Q68" s="10">
        <v>0</v>
      </c>
      <c r="R68" s="10"/>
      <c r="S68" s="10">
        <f t="shared" si="2"/>
        <v>-16532031225</v>
      </c>
      <c r="U68" s="5">
        <f t="shared" si="3"/>
        <v>-4.7969800721294172E-3</v>
      </c>
    </row>
    <row r="69" spans="1:21" ht="24">
      <c r="A69" s="2" t="s">
        <v>65</v>
      </c>
      <c r="C69" s="3">
        <v>0</v>
      </c>
      <c r="E69" s="10">
        <v>342730627</v>
      </c>
      <c r="F69" s="10"/>
      <c r="G69" s="10">
        <v>0</v>
      </c>
      <c r="H69" s="10"/>
      <c r="I69" s="10">
        <f t="shared" si="0"/>
        <v>342730627</v>
      </c>
      <c r="K69" s="5">
        <f t="shared" si="1"/>
        <v>-1.8090249148901464E-4</v>
      </c>
      <c r="M69" s="10">
        <v>0</v>
      </c>
      <c r="N69" s="10"/>
      <c r="O69" s="10">
        <v>10310479684</v>
      </c>
      <c r="P69" s="10"/>
      <c r="Q69" s="10">
        <v>0</v>
      </c>
      <c r="R69" s="10"/>
      <c r="S69" s="10">
        <f t="shared" si="2"/>
        <v>10310479684</v>
      </c>
      <c r="U69" s="5">
        <f t="shared" si="3"/>
        <v>2.9917174063553834E-3</v>
      </c>
    </row>
    <row r="70" spans="1:21" ht="24">
      <c r="A70" s="2" t="s">
        <v>86</v>
      </c>
      <c r="C70" s="3">
        <v>0</v>
      </c>
      <c r="E70" s="10">
        <v>-17285781974</v>
      </c>
      <c r="F70" s="10"/>
      <c r="G70" s="10">
        <v>0</v>
      </c>
      <c r="H70" s="10"/>
      <c r="I70" s="10">
        <f t="shared" si="0"/>
        <v>-17285781974</v>
      </c>
      <c r="K70" s="5">
        <f t="shared" si="1"/>
        <v>9.1239030891525717E-3</v>
      </c>
      <c r="M70" s="10">
        <v>0</v>
      </c>
      <c r="N70" s="10"/>
      <c r="O70" s="10">
        <v>50261062537</v>
      </c>
      <c r="P70" s="10"/>
      <c r="Q70" s="10">
        <v>0</v>
      </c>
      <c r="R70" s="10"/>
      <c r="S70" s="10">
        <f t="shared" si="2"/>
        <v>50261062537</v>
      </c>
      <c r="U70" s="5">
        <f t="shared" si="3"/>
        <v>1.4583889427298092E-2</v>
      </c>
    </row>
    <row r="71" spans="1:21" ht="24">
      <c r="A71" s="2" t="s">
        <v>71</v>
      </c>
      <c r="C71" s="3">
        <v>0</v>
      </c>
      <c r="E71" s="10">
        <v>-45478866639</v>
      </c>
      <c r="F71" s="10"/>
      <c r="G71" s="10">
        <v>0</v>
      </c>
      <c r="H71" s="10"/>
      <c r="I71" s="10">
        <f t="shared" si="0"/>
        <v>-45478866639</v>
      </c>
      <c r="K71" s="5">
        <f t="shared" si="1"/>
        <v>2.4004975444145905E-2</v>
      </c>
      <c r="M71" s="10">
        <v>0</v>
      </c>
      <c r="N71" s="10"/>
      <c r="O71" s="10">
        <v>-36221373388</v>
      </c>
      <c r="P71" s="10"/>
      <c r="Q71" s="10">
        <v>0</v>
      </c>
      <c r="R71" s="10"/>
      <c r="S71" s="10">
        <f t="shared" si="2"/>
        <v>-36221373388</v>
      </c>
      <c r="U71" s="5">
        <f t="shared" si="3"/>
        <v>-1.0510094250526363E-2</v>
      </c>
    </row>
    <row r="72" spans="1:21" ht="24">
      <c r="A72" s="2" t="s">
        <v>75</v>
      </c>
      <c r="C72" s="3">
        <v>0</v>
      </c>
      <c r="E72" s="10">
        <v>-9706729857</v>
      </c>
      <c r="F72" s="10"/>
      <c r="G72" s="10">
        <v>0</v>
      </c>
      <c r="H72" s="10"/>
      <c r="I72" s="10">
        <f t="shared" si="0"/>
        <v>-9706729857</v>
      </c>
      <c r="K72" s="5">
        <f t="shared" si="1"/>
        <v>5.1234744636408196E-3</v>
      </c>
      <c r="M72" s="10">
        <v>0</v>
      </c>
      <c r="N72" s="10"/>
      <c r="O72" s="10">
        <v>29120189574</v>
      </c>
      <c r="P72" s="10"/>
      <c r="Q72" s="10">
        <v>0</v>
      </c>
      <c r="R72" s="10"/>
      <c r="S72" s="10">
        <f t="shared" si="2"/>
        <v>29120189574</v>
      </c>
      <c r="U72" s="5">
        <f t="shared" si="3"/>
        <v>8.4495950426145428E-3</v>
      </c>
    </row>
    <row r="73" spans="1:21" ht="24">
      <c r="A73" s="2" t="s">
        <v>33</v>
      </c>
      <c r="C73" s="3">
        <v>0</v>
      </c>
      <c r="E73" s="10">
        <v>-3493418741</v>
      </c>
      <c r="F73" s="10"/>
      <c r="G73" s="10">
        <v>0</v>
      </c>
      <c r="H73" s="10"/>
      <c r="I73" s="10">
        <f t="shared" ref="I73:I136" si="4">C73+E73+G73</f>
        <v>-3493418741</v>
      </c>
      <c r="K73" s="5">
        <f t="shared" ref="K73:K136" si="5">I73/$I$239</f>
        <v>1.8439208645958469E-3</v>
      </c>
      <c r="M73" s="10">
        <v>0</v>
      </c>
      <c r="N73" s="10"/>
      <c r="O73" s="10">
        <v>57757856542</v>
      </c>
      <c r="P73" s="10"/>
      <c r="Q73" s="10">
        <v>0</v>
      </c>
      <c r="R73" s="10"/>
      <c r="S73" s="10">
        <f t="shared" ref="S73:S136" si="6">M73+O73+Q73</f>
        <v>57757856542</v>
      </c>
      <c r="U73" s="5">
        <f t="shared" ref="U73:U136" si="7">S73/$S$239</f>
        <v>1.6759179986419587E-2</v>
      </c>
    </row>
    <row r="74" spans="1:21" ht="24">
      <c r="A74" s="2" t="s">
        <v>90</v>
      </c>
      <c r="C74" s="3">
        <v>0</v>
      </c>
      <c r="E74" s="10">
        <v>-20883267055</v>
      </c>
      <c r="F74" s="10"/>
      <c r="G74" s="10">
        <v>0</v>
      </c>
      <c r="H74" s="10"/>
      <c r="I74" s="10">
        <f t="shared" si="4"/>
        <v>-20883267055</v>
      </c>
      <c r="K74" s="5">
        <f t="shared" si="5"/>
        <v>1.1022752981687737E-2</v>
      </c>
      <c r="M74" s="10">
        <v>0</v>
      </c>
      <c r="N74" s="10"/>
      <c r="O74" s="10">
        <v>98542916420</v>
      </c>
      <c r="P74" s="10"/>
      <c r="Q74" s="10">
        <v>0</v>
      </c>
      <c r="R74" s="10"/>
      <c r="S74" s="10">
        <f t="shared" si="6"/>
        <v>98542916420</v>
      </c>
      <c r="U74" s="5">
        <f t="shared" si="7"/>
        <v>2.8593486177392262E-2</v>
      </c>
    </row>
    <row r="75" spans="1:21" ht="24">
      <c r="A75" s="2" t="s">
        <v>40</v>
      </c>
      <c r="C75" s="3">
        <v>0</v>
      </c>
      <c r="E75" s="10">
        <v>-33641364901</v>
      </c>
      <c r="F75" s="10"/>
      <c r="G75" s="10">
        <v>0</v>
      </c>
      <c r="H75" s="10"/>
      <c r="I75" s="10">
        <f t="shared" si="4"/>
        <v>-33641364901</v>
      </c>
      <c r="K75" s="5">
        <f t="shared" si="5"/>
        <v>1.7756821971098569E-2</v>
      </c>
      <c r="M75" s="10">
        <v>0</v>
      </c>
      <c r="N75" s="10"/>
      <c r="O75" s="10">
        <v>48620366792</v>
      </c>
      <c r="P75" s="10"/>
      <c r="Q75" s="10">
        <v>0</v>
      </c>
      <c r="R75" s="10"/>
      <c r="S75" s="10">
        <f t="shared" si="6"/>
        <v>48620366792</v>
      </c>
      <c r="U75" s="5">
        <f t="shared" si="7"/>
        <v>1.4107820595460245E-2</v>
      </c>
    </row>
    <row r="76" spans="1:21" ht="24">
      <c r="A76" s="2" t="s">
        <v>91</v>
      </c>
      <c r="C76" s="3">
        <v>0</v>
      </c>
      <c r="E76" s="10">
        <v>-25616155450</v>
      </c>
      <c r="F76" s="10"/>
      <c r="G76" s="10">
        <v>0</v>
      </c>
      <c r="H76" s="10"/>
      <c r="I76" s="10">
        <f t="shared" si="4"/>
        <v>-25616155450</v>
      </c>
      <c r="K76" s="5">
        <f t="shared" si="5"/>
        <v>1.3520899441749923E-2</v>
      </c>
      <c r="M76" s="10">
        <v>0</v>
      </c>
      <c r="N76" s="10"/>
      <c r="O76" s="10">
        <v>-63143007385</v>
      </c>
      <c r="P76" s="10"/>
      <c r="Q76" s="10">
        <v>0</v>
      </c>
      <c r="R76" s="10"/>
      <c r="S76" s="10">
        <f t="shared" si="6"/>
        <v>-63143007385</v>
      </c>
      <c r="U76" s="5">
        <f t="shared" si="7"/>
        <v>-1.8321750303865979E-2</v>
      </c>
    </row>
    <row r="77" spans="1:21" ht="24">
      <c r="A77" s="2" t="s">
        <v>78</v>
      </c>
      <c r="C77" s="3">
        <v>0</v>
      </c>
      <c r="E77" s="10">
        <v>-33287647258</v>
      </c>
      <c r="F77" s="10"/>
      <c r="G77" s="10">
        <v>0</v>
      </c>
      <c r="H77" s="10"/>
      <c r="I77" s="10">
        <f t="shared" si="4"/>
        <v>-33287647258</v>
      </c>
      <c r="K77" s="5">
        <f t="shared" si="5"/>
        <v>1.7570120235503979E-2</v>
      </c>
      <c r="M77" s="10">
        <v>0</v>
      </c>
      <c r="N77" s="10"/>
      <c r="O77" s="10">
        <v>83738543995</v>
      </c>
      <c r="P77" s="10"/>
      <c r="Q77" s="10">
        <v>0</v>
      </c>
      <c r="R77" s="10"/>
      <c r="S77" s="10">
        <f t="shared" si="6"/>
        <v>83738543995</v>
      </c>
      <c r="U77" s="5">
        <f t="shared" si="7"/>
        <v>2.4297808378543482E-2</v>
      </c>
    </row>
    <row r="78" spans="1:21" ht="24">
      <c r="A78" s="2" t="s">
        <v>43</v>
      </c>
      <c r="C78" s="3">
        <v>0</v>
      </c>
      <c r="E78" s="10">
        <v>43624521933</v>
      </c>
      <c r="F78" s="10"/>
      <c r="G78" s="10">
        <v>0</v>
      </c>
      <c r="H78" s="10"/>
      <c r="I78" s="10">
        <f t="shared" si="4"/>
        <v>43624521933</v>
      </c>
      <c r="K78" s="5">
        <f t="shared" si="5"/>
        <v>-2.3026202171587264E-2</v>
      </c>
      <c r="M78" s="10">
        <v>0</v>
      </c>
      <c r="N78" s="10"/>
      <c r="O78" s="10">
        <v>10640127301</v>
      </c>
      <c r="P78" s="10"/>
      <c r="Q78" s="10">
        <v>0</v>
      </c>
      <c r="R78" s="10"/>
      <c r="S78" s="10">
        <f t="shared" si="6"/>
        <v>10640127301</v>
      </c>
      <c r="U78" s="5">
        <f t="shared" si="7"/>
        <v>3.0873688739852449E-3</v>
      </c>
    </row>
    <row r="79" spans="1:21" ht="24">
      <c r="A79" s="2" t="s">
        <v>47</v>
      </c>
      <c r="C79" s="3">
        <v>0</v>
      </c>
      <c r="E79" s="10">
        <v>-21084219491</v>
      </c>
      <c r="F79" s="10"/>
      <c r="G79" s="10">
        <v>0</v>
      </c>
      <c r="H79" s="10"/>
      <c r="I79" s="10">
        <f t="shared" si="4"/>
        <v>-21084219491</v>
      </c>
      <c r="K79" s="5">
        <f t="shared" si="5"/>
        <v>1.1128821110647762E-2</v>
      </c>
      <c r="M79" s="10">
        <v>0</v>
      </c>
      <c r="N79" s="10"/>
      <c r="O79" s="10">
        <v>124631164108</v>
      </c>
      <c r="P79" s="10"/>
      <c r="Q79" s="10">
        <v>0</v>
      </c>
      <c r="R79" s="10"/>
      <c r="S79" s="10">
        <f t="shared" si="6"/>
        <v>124631164108</v>
      </c>
      <c r="U79" s="5">
        <f t="shared" si="7"/>
        <v>3.616332454588423E-2</v>
      </c>
    </row>
    <row r="80" spans="1:21" ht="24">
      <c r="A80" s="2" t="s">
        <v>85</v>
      </c>
      <c r="C80" s="3">
        <v>0</v>
      </c>
      <c r="E80" s="10">
        <v>14441932998</v>
      </c>
      <c r="F80" s="10"/>
      <c r="G80" s="10">
        <v>0</v>
      </c>
      <c r="H80" s="10"/>
      <c r="I80" s="10">
        <f t="shared" si="4"/>
        <v>14441932998</v>
      </c>
      <c r="K80" s="5">
        <f t="shared" si="5"/>
        <v>-7.6228427092266101E-3</v>
      </c>
      <c r="M80" s="10">
        <v>0</v>
      </c>
      <c r="N80" s="10"/>
      <c r="O80" s="10">
        <v>62728701342</v>
      </c>
      <c r="P80" s="10"/>
      <c r="Q80" s="10">
        <v>0</v>
      </c>
      <c r="R80" s="10"/>
      <c r="S80" s="10">
        <f t="shared" si="6"/>
        <v>62728701342</v>
      </c>
      <c r="U80" s="5">
        <f t="shared" si="7"/>
        <v>1.8201534112341468E-2</v>
      </c>
    </row>
    <row r="81" spans="1:21" ht="24">
      <c r="A81" s="2" t="s">
        <v>74</v>
      </c>
      <c r="C81" s="3">
        <v>0</v>
      </c>
      <c r="E81" s="10">
        <v>45054123390</v>
      </c>
      <c r="F81" s="10"/>
      <c r="G81" s="10">
        <v>0</v>
      </c>
      <c r="H81" s="10"/>
      <c r="I81" s="10">
        <f t="shared" si="4"/>
        <v>45054123390</v>
      </c>
      <c r="K81" s="5">
        <f t="shared" si="5"/>
        <v>-2.3780784473354025E-2</v>
      </c>
      <c r="M81" s="10">
        <v>0</v>
      </c>
      <c r="N81" s="10"/>
      <c r="O81" s="10">
        <v>102763178270</v>
      </c>
      <c r="P81" s="10"/>
      <c r="Q81" s="10">
        <v>0</v>
      </c>
      <c r="R81" s="10"/>
      <c r="S81" s="10">
        <f t="shared" si="6"/>
        <v>102763178270</v>
      </c>
      <c r="U81" s="5">
        <f t="shared" si="7"/>
        <v>2.9818049070970874E-2</v>
      </c>
    </row>
    <row r="82" spans="1:21" ht="24">
      <c r="A82" s="2" t="s">
        <v>59</v>
      </c>
      <c r="C82" s="3">
        <v>0</v>
      </c>
      <c r="E82" s="10">
        <v>23998031279</v>
      </c>
      <c r="F82" s="10"/>
      <c r="G82" s="10">
        <v>0</v>
      </c>
      <c r="H82" s="10"/>
      <c r="I82" s="10">
        <f t="shared" si="4"/>
        <v>23998031279</v>
      </c>
      <c r="K82" s="5">
        <f t="shared" si="5"/>
        <v>-1.2666809754362584E-2</v>
      </c>
      <c r="M82" s="10">
        <v>0</v>
      </c>
      <c r="N82" s="10"/>
      <c r="O82" s="10">
        <v>183279476256</v>
      </c>
      <c r="P82" s="10"/>
      <c r="Q82" s="10">
        <v>0</v>
      </c>
      <c r="R82" s="10"/>
      <c r="S82" s="10">
        <f t="shared" si="6"/>
        <v>183279476256</v>
      </c>
      <c r="U82" s="5">
        <f t="shared" si="7"/>
        <v>5.3180881602789783E-2</v>
      </c>
    </row>
    <row r="83" spans="1:21" ht="24">
      <c r="A83" s="2" t="s">
        <v>46</v>
      </c>
      <c r="C83" s="3">
        <v>0</v>
      </c>
      <c r="E83" s="10">
        <v>-28025898338</v>
      </c>
      <c r="F83" s="10"/>
      <c r="G83" s="10">
        <v>0</v>
      </c>
      <c r="H83" s="10"/>
      <c r="I83" s="10">
        <f t="shared" si="4"/>
        <v>-28025898338</v>
      </c>
      <c r="K83" s="5">
        <f t="shared" si="5"/>
        <v>1.4792826891312618E-2</v>
      </c>
      <c r="M83" s="10">
        <v>0</v>
      </c>
      <c r="N83" s="10"/>
      <c r="O83" s="10">
        <v>7778336301</v>
      </c>
      <c r="P83" s="10"/>
      <c r="Q83" s="10">
        <v>0</v>
      </c>
      <c r="R83" s="10"/>
      <c r="S83" s="10">
        <f t="shared" si="6"/>
        <v>7778336301</v>
      </c>
      <c r="U83" s="5">
        <f t="shared" si="7"/>
        <v>2.2569836532726393E-3</v>
      </c>
    </row>
    <row r="84" spans="1:21" ht="24">
      <c r="A84" s="2" t="s">
        <v>64</v>
      </c>
      <c r="C84" s="3">
        <v>0</v>
      </c>
      <c r="E84" s="10">
        <v>2286315000</v>
      </c>
      <c r="F84" s="10"/>
      <c r="G84" s="10">
        <v>0</v>
      </c>
      <c r="H84" s="10"/>
      <c r="I84" s="10">
        <f t="shared" si="4"/>
        <v>2286315000</v>
      </c>
      <c r="K84" s="5">
        <f t="shared" si="5"/>
        <v>-1.2067788731023052E-3</v>
      </c>
      <c r="M84" s="10">
        <v>0</v>
      </c>
      <c r="N84" s="10"/>
      <c r="O84" s="10">
        <v>3388616800</v>
      </c>
      <c r="P84" s="10"/>
      <c r="Q84" s="10">
        <v>0</v>
      </c>
      <c r="R84" s="10"/>
      <c r="S84" s="10">
        <f t="shared" si="6"/>
        <v>3388616800</v>
      </c>
      <c r="U84" s="5">
        <f t="shared" si="7"/>
        <v>9.8325045727603601E-4</v>
      </c>
    </row>
    <row r="85" spans="1:21" ht="24">
      <c r="A85" s="2" t="s">
        <v>82</v>
      </c>
      <c r="C85" s="3">
        <v>0</v>
      </c>
      <c r="E85" s="10">
        <v>-4920547500</v>
      </c>
      <c r="F85" s="10"/>
      <c r="G85" s="10">
        <v>0</v>
      </c>
      <c r="H85" s="10"/>
      <c r="I85" s="10">
        <f t="shared" si="4"/>
        <v>-4920547500</v>
      </c>
      <c r="K85" s="5">
        <f t="shared" si="5"/>
        <v>2.5971980095027872E-3</v>
      </c>
      <c r="M85" s="10">
        <v>0</v>
      </c>
      <c r="N85" s="10"/>
      <c r="O85" s="10">
        <v>18095368500</v>
      </c>
      <c r="P85" s="10"/>
      <c r="Q85" s="10">
        <v>0</v>
      </c>
      <c r="R85" s="10"/>
      <c r="S85" s="10">
        <f t="shared" si="6"/>
        <v>18095368500</v>
      </c>
      <c r="U85" s="5">
        <f t="shared" si="7"/>
        <v>5.2506023555697941E-3</v>
      </c>
    </row>
    <row r="86" spans="1:21" ht="24">
      <c r="A86" s="2" t="s">
        <v>20</v>
      </c>
      <c r="C86" s="3">
        <v>0</v>
      </c>
      <c r="E86" s="10">
        <v>136002939</v>
      </c>
      <c r="F86" s="10"/>
      <c r="G86" s="10">
        <v>0</v>
      </c>
      <c r="H86" s="10"/>
      <c r="I86" s="10">
        <f t="shared" si="4"/>
        <v>136002939</v>
      </c>
      <c r="K86" s="5">
        <f t="shared" si="5"/>
        <v>-7.1786028375364538E-5</v>
      </c>
      <c r="M86" s="10">
        <v>0</v>
      </c>
      <c r="N86" s="10"/>
      <c r="O86" s="10">
        <v>-244805289</v>
      </c>
      <c r="P86" s="10"/>
      <c r="Q86" s="10">
        <v>0</v>
      </c>
      <c r="R86" s="10"/>
      <c r="S86" s="10">
        <f t="shared" si="6"/>
        <v>-244805289</v>
      </c>
      <c r="U86" s="5">
        <f t="shared" si="7"/>
        <v>-7.1033382220392146E-5</v>
      </c>
    </row>
    <row r="87" spans="1:21" ht="24">
      <c r="A87" s="2" t="s">
        <v>38</v>
      </c>
      <c r="C87" s="3">
        <v>0</v>
      </c>
      <c r="E87" s="10">
        <v>-23396640332</v>
      </c>
      <c r="F87" s="10"/>
      <c r="G87" s="10">
        <v>0</v>
      </c>
      <c r="H87" s="10"/>
      <c r="I87" s="10">
        <f t="shared" si="4"/>
        <v>-23396640332</v>
      </c>
      <c r="K87" s="5">
        <f t="shared" si="5"/>
        <v>1.234937935246495E-2</v>
      </c>
      <c r="M87" s="10">
        <v>0</v>
      </c>
      <c r="N87" s="10"/>
      <c r="O87" s="10">
        <v>-88998984794</v>
      </c>
      <c r="P87" s="10"/>
      <c r="Q87" s="10">
        <v>0</v>
      </c>
      <c r="R87" s="10"/>
      <c r="S87" s="10">
        <f t="shared" si="6"/>
        <v>-88998984794</v>
      </c>
      <c r="U87" s="5">
        <f t="shared" si="7"/>
        <v>-2.5824192483435562E-2</v>
      </c>
    </row>
    <row r="88" spans="1:21" ht="24">
      <c r="A88" s="2" t="s">
        <v>93</v>
      </c>
      <c r="C88" s="3">
        <v>0</v>
      </c>
      <c r="E88" s="10">
        <v>2131265702</v>
      </c>
      <c r="F88" s="10"/>
      <c r="G88" s="10">
        <v>0</v>
      </c>
      <c r="H88" s="10"/>
      <c r="I88" s="10">
        <f t="shared" si="4"/>
        <v>2131265702</v>
      </c>
      <c r="K88" s="5">
        <f t="shared" si="5"/>
        <v>-1.1249396614819713E-3</v>
      </c>
      <c r="M88" s="10">
        <v>0</v>
      </c>
      <c r="N88" s="10"/>
      <c r="O88" s="10">
        <v>8206212031</v>
      </c>
      <c r="P88" s="10"/>
      <c r="Q88" s="10">
        <v>0</v>
      </c>
      <c r="R88" s="10"/>
      <c r="S88" s="10">
        <f t="shared" si="6"/>
        <v>8206212031</v>
      </c>
      <c r="U88" s="5">
        <f t="shared" si="7"/>
        <v>2.3811372628456712E-3</v>
      </c>
    </row>
    <row r="89" spans="1:21" ht="24">
      <c r="A89" s="2" t="s">
        <v>60</v>
      </c>
      <c r="C89" s="3">
        <v>0</v>
      </c>
      <c r="E89" s="10">
        <v>7478385120</v>
      </c>
      <c r="F89" s="10"/>
      <c r="G89" s="10">
        <v>0</v>
      </c>
      <c r="H89" s="10"/>
      <c r="I89" s="10">
        <f t="shared" si="4"/>
        <v>7478385120</v>
      </c>
      <c r="K89" s="5">
        <f t="shared" si="5"/>
        <v>-3.947293862717363E-3</v>
      </c>
      <c r="M89" s="10">
        <v>0</v>
      </c>
      <c r="N89" s="10"/>
      <c r="O89" s="10">
        <v>-20212937868</v>
      </c>
      <c r="P89" s="10"/>
      <c r="Q89" s="10">
        <v>0</v>
      </c>
      <c r="R89" s="10"/>
      <c r="S89" s="10">
        <f t="shared" si="6"/>
        <v>-20212937868</v>
      </c>
      <c r="U89" s="5">
        <f t="shared" si="7"/>
        <v>-5.8650421616286341E-3</v>
      </c>
    </row>
    <row r="90" spans="1:21" ht="24">
      <c r="A90" s="2" t="s">
        <v>88</v>
      </c>
      <c r="C90" s="3">
        <v>0</v>
      </c>
      <c r="E90" s="10">
        <v>-26825286111</v>
      </c>
      <c r="F90" s="10"/>
      <c r="G90" s="10">
        <v>0</v>
      </c>
      <c r="H90" s="10"/>
      <c r="I90" s="10">
        <f t="shared" si="4"/>
        <v>-26825286111</v>
      </c>
      <c r="K90" s="5">
        <f t="shared" si="5"/>
        <v>1.4159111296422191E-2</v>
      </c>
      <c r="M90" s="10">
        <v>0</v>
      </c>
      <c r="N90" s="10"/>
      <c r="O90" s="10">
        <v>-21874696829</v>
      </c>
      <c r="P90" s="10"/>
      <c r="Q90" s="10">
        <v>0</v>
      </c>
      <c r="R90" s="10"/>
      <c r="S90" s="10">
        <f t="shared" si="6"/>
        <v>-21874696829</v>
      </c>
      <c r="U90" s="5">
        <f t="shared" si="7"/>
        <v>-6.3472227546912076E-3</v>
      </c>
    </row>
    <row r="91" spans="1:21" ht="24">
      <c r="A91" s="2" t="s">
        <v>30</v>
      </c>
      <c r="C91" s="3">
        <v>0</v>
      </c>
      <c r="E91" s="10">
        <v>25818124</v>
      </c>
      <c r="F91" s="10"/>
      <c r="G91" s="10">
        <v>0</v>
      </c>
      <c r="H91" s="10"/>
      <c r="I91" s="10">
        <f t="shared" si="4"/>
        <v>25818124</v>
      </c>
      <c r="K91" s="5">
        <f t="shared" si="5"/>
        <v>-1.3627503903152269E-5</v>
      </c>
      <c r="M91" s="10">
        <v>0</v>
      </c>
      <c r="N91" s="10"/>
      <c r="O91" s="10">
        <v>36510550</v>
      </c>
      <c r="P91" s="10"/>
      <c r="Q91" s="10">
        <v>0</v>
      </c>
      <c r="R91" s="10"/>
      <c r="S91" s="10">
        <f t="shared" si="6"/>
        <v>36510550</v>
      </c>
      <c r="U91" s="5">
        <f t="shared" si="7"/>
        <v>1.0594002539000449E-5</v>
      </c>
    </row>
    <row r="92" spans="1:21" ht="24">
      <c r="A92" s="2" t="s">
        <v>72</v>
      </c>
      <c r="C92" s="3">
        <v>0</v>
      </c>
      <c r="E92" s="10">
        <v>-1307829575</v>
      </c>
      <c r="F92" s="10"/>
      <c r="G92" s="10">
        <v>0</v>
      </c>
      <c r="H92" s="10"/>
      <c r="I92" s="10">
        <f t="shared" si="4"/>
        <v>-1307829575</v>
      </c>
      <c r="K92" s="5">
        <f t="shared" si="5"/>
        <v>6.9030781004733241E-4</v>
      </c>
      <c r="M92" s="10">
        <v>0</v>
      </c>
      <c r="N92" s="10"/>
      <c r="O92" s="10">
        <v>20053386839</v>
      </c>
      <c r="P92" s="10"/>
      <c r="Q92" s="10">
        <v>0</v>
      </c>
      <c r="R92" s="10"/>
      <c r="S92" s="10">
        <f t="shared" si="6"/>
        <v>20053386839</v>
      </c>
      <c r="U92" s="5">
        <f t="shared" si="7"/>
        <v>5.8187463921503283E-3</v>
      </c>
    </row>
    <row r="93" spans="1:21" ht="24">
      <c r="A93" s="2" t="s">
        <v>80</v>
      </c>
      <c r="C93" s="3">
        <v>0</v>
      </c>
      <c r="E93" s="10">
        <v>-24602001385</v>
      </c>
      <c r="F93" s="10"/>
      <c r="G93" s="10">
        <v>0</v>
      </c>
      <c r="H93" s="10"/>
      <c r="I93" s="10">
        <f t="shared" si="4"/>
        <v>-24602001385</v>
      </c>
      <c r="K93" s="5">
        <f t="shared" si="5"/>
        <v>1.2985601506114273E-2</v>
      </c>
      <c r="M93" s="10">
        <v>0</v>
      </c>
      <c r="N93" s="10"/>
      <c r="O93" s="10">
        <v>-18653576393</v>
      </c>
      <c r="P93" s="10"/>
      <c r="Q93" s="10">
        <v>0</v>
      </c>
      <c r="R93" s="10"/>
      <c r="S93" s="10">
        <f t="shared" si="6"/>
        <v>-18653576393</v>
      </c>
      <c r="U93" s="5">
        <f t="shared" si="7"/>
        <v>-5.4125735073528285E-3</v>
      </c>
    </row>
    <row r="94" spans="1:21" ht="24">
      <c r="A94" s="2" t="s">
        <v>25</v>
      </c>
      <c r="C94" s="3">
        <v>0</v>
      </c>
      <c r="E94" s="10">
        <v>34764830134</v>
      </c>
      <c r="F94" s="10"/>
      <c r="G94" s="10">
        <v>0</v>
      </c>
      <c r="H94" s="10"/>
      <c r="I94" s="10">
        <f t="shared" si="4"/>
        <v>34764830134</v>
      </c>
      <c r="K94" s="5">
        <f t="shared" si="5"/>
        <v>-1.8349817296698653E-2</v>
      </c>
      <c r="M94" s="10">
        <v>0</v>
      </c>
      <c r="N94" s="10"/>
      <c r="O94" s="10">
        <v>41465371736</v>
      </c>
      <c r="P94" s="10"/>
      <c r="Q94" s="10">
        <v>0</v>
      </c>
      <c r="R94" s="10"/>
      <c r="S94" s="10">
        <f t="shared" si="6"/>
        <v>41465371736</v>
      </c>
      <c r="U94" s="5">
        <f t="shared" si="7"/>
        <v>1.2031707368193069E-2</v>
      </c>
    </row>
    <row r="95" spans="1:21" ht="24">
      <c r="A95" s="2" t="s">
        <v>32</v>
      </c>
      <c r="C95" s="3">
        <v>0</v>
      </c>
      <c r="E95" s="10">
        <v>-18939114562</v>
      </c>
      <c r="F95" s="10"/>
      <c r="G95" s="10">
        <v>0</v>
      </c>
      <c r="H95" s="10"/>
      <c r="I95" s="10">
        <f t="shared" si="4"/>
        <v>-18939114562</v>
      </c>
      <c r="K95" s="5">
        <f t="shared" si="5"/>
        <v>9.9965767309779362E-3</v>
      </c>
      <c r="M95" s="10">
        <v>0</v>
      </c>
      <c r="N95" s="10"/>
      <c r="O95" s="10">
        <v>313307066628</v>
      </c>
      <c r="P95" s="10"/>
      <c r="Q95" s="10">
        <v>0</v>
      </c>
      <c r="R95" s="10"/>
      <c r="S95" s="10">
        <f t="shared" si="6"/>
        <v>313307066628</v>
      </c>
      <c r="U95" s="5">
        <f t="shared" si="7"/>
        <v>9.0910048173577632E-2</v>
      </c>
    </row>
    <row r="96" spans="1:21" ht="24">
      <c r="A96" s="2" t="s">
        <v>89</v>
      </c>
      <c r="C96" s="3">
        <v>0</v>
      </c>
      <c r="E96" s="10">
        <v>-12329278969</v>
      </c>
      <c r="F96" s="10"/>
      <c r="G96" s="10">
        <v>0</v>
      </c>
      <c r="H96" s="10"/>
      <c r="I96" s="10">
        <f t="shared" si="4"/>
        <v>-12329278969</v>
      </c>
      <c r="K96" s="5">
        <f t="shared" si="5"/>
        <v>6.5077267919660111E-3</v>
      </c>
      <c r="M96" s="10">
        <v>0</v>
      </c>
      <c r="N96" s="10"/>
      <c r="O96" s="10">
        <v>-13604721621</v>
      </c>
      <c r="P96" s="10"/>
      <c r="Q96" s="10">
        <v>0</v>
      </c>
      <c r="R96" s="10"/>
      <c r="S96" s="10">
        <f t="shared" si="6"/>
        <v>-13604721621</v>
      </c>
      <c r="U96" s="5">
        <f t="shared" si="7"/>
        <v>-3.9475837914046295E-3</v>
      </c>
    </row>
    <row r="97" spans="1:21" ht="24">
      <c r="A97" s="2" t="s">
        <v>39</v>
      </c>
      <c r="C97" s="3">
        <v>0</v>
      </c>
      <c r="E97" s="10">
        <v>-5382137599</v>
      </c>
      <c r="F97" s="10"/>
      <c r="G97" s="10">
        <v>0</v>
      </c>
      <c r="H97" s="10"/>
      <c r="I97" s="10">
        <f t="shared" si="4"/>
        <v>-5382137599</v>
      </c>
      <c r="K97" s="5">
        <f t="shared" si="5"/>
        <v>2.8408377439691234E-3</v>
      </c>
      <c r="M97" s="10">
        <v>0</v>
      </c>
      <c r="N97" s="10"/>
      <c r="O97" s="10">
        <v>-4617398912</v>
      </c>
      <c r="P97" s="10"/>
      <c r="Q97" s="10">
        <v>0</v>
      </c>
      <c r="R97" s="10"/>
      <c r="S97" s="10">
        <f t="shared" si="6"/>
        <v>-4617398912</v>
      </c>
      <c r="U97" s="5">
        <f t="shared" si="7"/>
        <v>-1.3397972859161506E-3</v>
      </c>
    </row>
    <row r="98" spans="1:21" ht="24">
      <c r="A98" s="2" t="s">
        <v>28</v>
      </c>
      <c r="C98" s="3">
        <v>0</v>
      </c>
      <c r="E98" s="10">
        <v>18586133690</v>
      </c>
      <c r="F98" s="10"/>
      <c r="G98" s="10">
        <v>0</v>
      </c>
      <c r="H98" s="10"/>
      <c r="I98" s="10">
        <f t="shared" si="4"/>
        <v>18586133690</v>
      </c>
      <c r="K98" s="5">
        <f t="shared" si="5"/>
        <v>-9.8102638830375472E-3</v>
      </c>
      <c r="M98" s="10">
        <v>0</v>
      </c>
      <c r="N98" s="10"/>
      <c r="O98" s="10">
        <v>63443052508</v>
      </c>
      <c r="P98" s="10"/>
      <c r="Q98" s="10">
        <v>0</v>
      </c>
      <c r="R98" s="10"/>
      <c r="S98" s="10">
        <f t="shared" si="6"/>
        <v>63443052508</v>
      </c>
      <c r="U98" s="5">
        <f t="shared" si="7"/>
        <v>1.8408812229662133E-2</v>
      </c>
    </row>
    <row r="99" spans="1:21" ht="24">
      <c r="A99" s="2" t="s">
        <v>61</v>
      </c>
      <c r="C99" s="3">
        <v>0</v>
      </c>
      <c r="E99" s="10">
        <v>-6039479106</v>
      </c>
      <c r="F99" s="10"/>
      <c r="G99" s="10">
        <v>0</v>
      </c>
      <c r="H99" s="10"/>
      <c r="I99" s="10">
        <f t="shared" si="4"/>
        <v>-6039479106</v>
      </c>
      <c r="K99" s="5">
        <f t="shared" si="5"/>
        <v>3.1878003641946091E-3</v>
      </c>
      <c r="M99" s="10">
        <v>0</v>
      </c>
      <c r="N99" s="10"/>
      <c r="O99" s="10">
        <v>-7022650124</v>
      </c>
      <c r="P99" s="10"/>
      <c r="Q99" s="10">
        <v>0</v>
      </c>
      <c r="R99" s="10"/>
      <c r="S99" s="10">
        <f t="shared" si="6"/>
        <v>-7022650124</v>
      </c>
      <c r="U99" s="5">
        <f t="shared" si="7"/>
        <v>-2.0377116544168144E-3</v>
      </c>
    </row>
    <row r="100" spans="1:21" ht="24">
      <c r="A100" s="2" t="s">
        <v>24</v>
      </c>
      <c r="C100" s="3">
        <v>0</v>
      </c>
      <c r="E100" s="10">
        <v>-70360847100</v>
      </c>
      <c r="F100" s="10"/>
      <c r="G100" s="10">
        <v>0</v>
      </c>
      <c r="H100" s="10"/>
      <c r="I100" s="10">
        <f t="shared" si="4"/>
        <v>-70360847100</v>
      </c>
      <c r="K100" s="5">
        <f t="shared" si="5"/>
        <v>3.7138357476490164E-2</v>
      </c>
      <c r="M100" s="10">
        <v>0</v>
      </c>
      <c r="N100" s="10"/>
      <c r="O100" s="10">
        <v>41168580750</v>
      </c>
      <c r="P100" s="10"/>
      <c r="Q100" s="10">
        <v>0</v>
      </c>
      <c r="R100" s="10"/>
      <c r="S100" s="10">
        <f t="shared" si="6"/>
        <v>41168580750</v>
      </c>
      <c r="U100" s="5">
        <f t="shared" si="7"/>
        <v>1.1945589671822117E-2</v>
      </c>
    </row>
    <row r="101" spans="1:21" ht="24">
      <c r="A101" s="2" t="s">
        <v>35</v>
      </c>
      <c r="C101" s="3">
        <v>0</v>
      </c>
      <c r="E101" s="10">
        <v>-23858395324</v>
      </c>
      <c r="F101" s="10"/>
      <c r="G101" s="10">
        <v>0</v>
      </c>
      <c r="H101" s="10"/>
      <c r="I101" s="10">
        <f t="shared" si="4"/>
        <v>-23858395324</v>
      </c>
      <c r="K101" s="5">
        <f t="shared" si="5"/>
        <v>1.2593106121914971E-2</v>
      </c>
      <c r="M101" s="10">
        <v>0</v>
      </c>
      <c r="N101" s="10"/>
      <c r="O101" s="10">
        <v>32193112901</v>
      </c>
      <c r="P101" s="10"/>
      <c r="Q101" s="10">
        <v>0</v>
      </c>
      <c r="R101" s="10"/>
      <c r="S101" s="10">
        <f t="shared" si="6"/>
        <v>32193112901</v>
      </c>
      <c r="U101" s="5">
        <f t="shared" si="7"/>
        <v>9.3412430054195875E-3</v>
      </c>
    </row>
    <row r="102" spans="1:21" ht="24">
      <c r="A102" s="2" t="s">
        <v>49</v>
      </c>
      <c r="C102" s="3">
        <v>0</v>
      </c>
      <c r="E102" s="10">
        <v>54228057627</v>
      </c>
      <c r="F102" s="10"/>
      <c r="G102" s="10">
        <v>0</v>
      </c>
      <c r="H102" s="10"/>
      <c r="I102" s="10">
        <f t="shared" si="4"/>
        <v>54228057627</v>
      </c>
      <c r="K102" s="5">
        <f t="shared" si="5"/>
        <v>-2.8623035003329782E-2</v>
      </c>
      <c r="M102" s="10">
        <v>0</v>
      </c>
      <c r="N102" s="10"/>
      <c r="O102" s="10">
        <v>230298158213</v>
      </c>
      <c r="P102" s="10"/>
      <c r="Q102" s="10">
        <v>0</v>
      </c>
      <c r="R102" s="10"/>
      <c r="S102" s="10">
        <f t="shared" si="6"/>
        <v>230298158213</v>
      </c>
      <c r="U102" s="5">
        <f t="shared" si="7"/>
        <v>6.6823952880349619E-2</v>
      </c>
    </row>
    <row r="103" spans="1:21" ht="24">
      <c r="A103" s="2" t="s">
        <v>214</v>
      </c>
      <c r="C103" s="3">
        <v>0</v>
      </c>
      <c r="E103" s="10">
        <v>104972963</v>
      </c>
      <c r="F103" s="10"/>
      <c r="G103" s="10">
        <v>0</v>
      </c>
      <c r="H103" s="10"/>
      <c r="I103" s="10">
        <f t="shared" si="4"/>
        <v>104972963</v>
      </c>
      <c r="K103" s="5">
        <f t="shared" si="5"/>
        <v>-5.5407568071481829E-5</v>
      </c>
      <c r="M103" s="10">
        <v>0</v>
      </c>
      <c r="N103" s="10"/>
      <c r="O103" s="10">
        <v>0</v>
      </c>
      <c r="P103" s="10"/>
      <c r="Q103" s="10">
        <v>0</v>
      </c>
      <c r="R103" s="10"/>
      <c r="S103" s="10">
        <f t="shared" si="6"/>
        <v>0</v>
      </c>
      <c r="U103" s="5">
        <f t="shared" si="7"/>
        <v>0</v>
      </c>
    </row>
    <row r="104" spans="1:21" ht="24">
      <c r="A104" s="2" t="s">
        <v>205</v>
      </c>
      <c r="C104" s="3">
        <v>0</v>
      </c>
      <c r="E104" s="10">
        <v>2789881420</v>
      </c>
      <c r="F104" s="10"/>
      <c r="G104" s="10">
        <v>0</v>
      </c>
      <c r="H104" s="10"/>
      <c r="I104" s="10">
        <f t="shared" si="4"/>
        <v>2789881420</v>
      </c>
      <c r="K104" s="5">
        <f t="shared" si="5"/>
        <v>-1.4725748447246591E-3</v>
      </c>
      <c r="M104" s="10">
        <v>0</v>
      </c>
      <c r="N104" s="10"/>
      <c r="O104" s="10">
        <v>451020292</v>
      </c>
      <c r="P104" s="10"/>
      <c r="Q104" s="10">
        <v>0</v>
      </c>
      <c r="R104" s="10"/>
      <c r="S104" s="10">
        <f t="shared" si="6"/>
        <v>451020292</v>
      </c>
      <c r="U104" s="5">
        <f t="shared" si="7"/>
        <v>1.3086929993080695E-4</v>
      </c>
    </row>
    <row r="105" spans="1:21" ht="24">
      <c r="A105" s="2" t="s">
        <v>206</v>
      </c>
      <c r="C105" s="3">
        <v>0</v>
      </c>
      <c r="E105" s="10">
        <v>2703003798</v>
      </c>
      <c r="F105" s="10"/>
      <c r="G105" s="10">
        <v>0</v>
      </c>
      <c r="H105" s="10"/>
      <c r="I105" s="10">
        <f t="shared" si="4"/>
        <v>2703003798</v>
      </c>
      <c r="K105" s="5">
        <f t="shared" si="5"/>
        <v>-1.4267184868846554E-3</v>
      </c>
      <c r="M105" s="10">
        <v>0</v>
      </c>
      <c r="N105" s="10"/>
      <c r="O105" s="10">
        <v>356461230</v>
      </c>
      <c r="P105" s="10"/>
      <c r="Q105" s="10">
        <v>0</v>
      </c>
      <c r="R105" s="10"/>
      <c r="S105" s="10">
        <f t="shared" si="6"/>
        <v>356461230</v>
      </c>
      <c r="U105" s="5">
        <f t="shared" si="7"/>
        <v>1.0343178001085229E-4</v>
      </c>
    </row>
    <row r="106" spans="1:21" ht="24">
      <c r="A106" s="2" t="s">
        <v>207</v>
      </c>
      <c r="C106" s="3">
        <v>0</v>
      </c>
      <c r="E106" s="10">
        <v>3772653293</v>
      </c>
      <c r="F106" s="10"/>
      <c r="G106" s="10">
        <v>0</v>
      </c>
      <c r="H106" s="10"/>
      <c r="I106" s="10">
        <f t="shared" si="4"/>
        <v>3772653293</v>
      </c>
      <c r="K106" s="5">
        <f t="shared" si="5"/>
        <v>-1.9913084109286082E-3</v>
      </c>
      <c r="M106" s="10">
        <v>0</v>
      </c>
      <c r="N106" s="10"/>
      <c r="O106" s="10">
        <v>1289404410</v>
      </c>
      <c r="P106" s="10"/>
      <c r="Q106" s="10">
        <v>0</v>
      </c>
      <c r="R106" s="10"/>
      <c r="S106" s="10">
        <f t="shared" si="6"/>
        <v>1289404410</v>
      </c>
      <c r="U106" s="5">
        <f t="shared" si="7"/>
        <v>3.7413716291149752E-4</v>
      </c>
    </row>
    <row r="107" spans="1:21" ht="24">
      <c r="A107" s="2" t="s">
        <v>208</v>
      </c>
      <c r="C107" s="3">
        <v>0</v>
      </c>
      <c r="E107" s="10">
        <v>-308659532</v>
      </c>
      <c r="F107" s="10"/>
      <c r="G107" s="10">
        <v>0</v>
      </c>
      <c r="H107" s="10"/>
      <c r="I107" s="10">
        <f t="shared" si="4"/>
        <v>-308659532</v>
      </c>
      <c r="K107" s="5">
        <f t="shared" si="5"/>
        <v>1.6291884635286254E-4</v>
      </c>
      <c r="M107" s="10">
        <v>0</v>
      </c>
      <c r="N107" s="10"/>
      <c r="O107" s="10">
        <v>202379874</v>
      </c>
      <c r="P107" s="10"/>
      <c r="Q107" s="10">
        <v>0</v>
      </c>
      <c r="R107" s="10"/>
      <c r="S107" s="10">
        <f t="shared" si="6"/>
        <v>202379874</v>
      </c>
      <c r="U107" s="5">
        <f t="shared" si="7"/>
        <v>5.8723106033696858E-5</v>
      </c>
    </row>
    <row r="108" spans="1:21" ht="24">
      <c r="A108" s="2" t="s">
        <v>209</v>
      </c>
      <c r="C108" s="3">
        <v>0</v>
      </c>
      <c r="E108" s="10">
        <v>-215024271</v>
      </c>
      <c r="F108" s="10"/>
      <c r="G108" s="10">
        <v>0</v>
      </c>
      <c r="H108" s="10"/>
      <c r="I108" s="10">
        <f t="shared" si="4"/>
        <v>-215024271</v>
      </c>
      <c r="K108" s="5">
        <f t="shared" si="5"/>
        <v>1.1349562393940673E-4</v>
      </c>
      <c r="M108" s="10">
        <v>0</v>
      </c>
      <c r="N108" s="10"/>
      <c r="O108" s="10">
        <v>344052500</v>
      </c>
      <c r="P108" s="10"/>
      <c r="Q108" s="10">
        <v>0</v>
      </c>
      <c r="R108" s="10"/>
      <c r="S108" s="10">
        <f t="shared" si="6"/>
        <v>344052500</v>
      </c>
      <c r="U108" s="5">
        <f t="shared" si="7"/>
        <v>9.9831228468194857E-5</v>
      </c>
    </row>
    <row r="109" spans="1:21" ht="24">
      <c r="A109" s="2" t="s">
        <v>210</v>
      </c>
      <c r="C109" s="3">
        <v>0</v>
      </c>
      <c r="E109" s="10">
        <v>4369872</v>
      </c>
      <c r="F109" s="10"/>
      <c r="G109" s="10">
        <v>0</v>
      </c>
      <c r="H109" s="10"/>
      <c r="I109" s="10">
        <f t="shared" si="4"/>
        <v>4369872</v>
      </c>
      <c r="K109" s="5">
        <f t="shared" si="5"/>
        <v>-2.3065365917475575E-6</v>
      </c>
      <c r="M109" s="10">
        <v>0</v>
      </c>
      <c r="N109" s="10"/>
      <c r="O109" s="10">
        <v>0</v>
      </c>
      <c r="P109" s="10"/>
      <c r="Q109" s="10">
        <v>0</v>
      </c>
      <c r="R109" s="10"/>
      <c r="S109" s="10">
        <f t="shared" si="6"/>
        <v>0</v>
      </c>
      <c r="U109" s="5">
        <f t="shared" si="7"/>
        <v>0</v>
      </c>
    </row>
    <row r="110" spans="1:21" ht="24">
      <c r="A110" s="2" t="s">
        <v>211</v>
      </c>
      <c r="C110" s="3">
        <v>0</v>
      </c>
      <c r="E110" s="10">
        <v>-524890851</v>
      </c>
      <c r="F110" s="10"/>
      <c r="G110" s="10">
        <v>0</v>
      </c>
      <c r="H110" s="10"/>
      <c r="I110" s="10">
        <f t="shared" si="4"/>
        <v>-524890851</v>
      </c>
      <c r="K110" s="5">
        <f t="shared" si="5"/>
        <v>2.7705158286215589E-4</v>
      </c>
      <c r="M110" s="10">
        <v>0</v>
      </c>
      <c r="N110" s="10"/>
      <c r="O110" s="10">
        <v>0</v>
      </c>
      <c r="P110" s="10"/>
      <c r="Q110" s="10">
        <v>0</v>
      </c>
      <c r="R110" s="10"/>
      <c r="S110" s="10">
        <f t="shared" si="6"/>
        <v>0</v>
      </c>
      <c r="U110" s="5">
        <f t="shared" si="7"/>
        <v>0</v>
      </c>
    </row>
    <row r="111" spans="1:21" ht="24">
      <c r="A111" s="2" t="s">
        <v>212</v>
      </c>
      <c r="C111" s="3">
        <v>0</v>
      </c>
      <c r="E111" s="10">
        <v>-303271104</v>
      </c>
      <c r="F111" s="10"/>
      <c r="G111" s="10">
        <v>0</v>
      </c>
      <c r="H111" s="10"/>
      <c r="I111" s="10">
        <f t="shared" si="4"/>
        <v>-303271104</v>
      </c>
      <c r="K111" s="5">
        <f t="shared" si="5"/>
        <v>1.6007468836516929E-4</v>
      </c>
      <c r="M111" s="10">
        <v>0</v>
      </c>
      <c r="N111" s="10"/>
      <c r="O111" s="10">
        <v>0</v>
      </c>
      <c r="P111" s="10"/>
      <c r="Q111" s="10">
        <v>0</v>
      </c>
      <c r="R111" s="10"/>
      <c r="S111" s="10">
        <f t="shared" si="6"/>
        <v>0</v>
      </c>
      <c r="U111" s="5">
        <f t="shared" si="7"/>
        <v>0</v>
      </c>
    </row>
    <row r="112" spans="1:21" ht="24">
      <c r="A112" s="2" t="s">
        <v>213</v>
      </c>
      <c r="C112" s="3">
        <v>0</v>
      </c>
      <c r="E112" s="10">
        <v>199948500</v>
      </c>
      <c r="F112" s="10"/>
      <c r="G112" s="10">
        <v>0</v>
      </c>
      <c r="H112" s="10"/>
      <c r="I112" s="10">
        <f t="shared" si="4"/>
        <v>199948500</v>
      </c>
      <c r="K112" s="5">
        <f t="shared" si="5"/>
        <v>-1.0553822439536822E-4</v>
      </c>
      <c r="M112" s="10">
        <v>0</v>
      </c>
      <c r="N112" s="10"/>
      <c r="O112" s="10">
        <v>0</v>
      </c>
      <c r="P112" s="10"/>
      <c r="Q112" s="10">
        <v>0</v>
      </c>
      <c r="R112" s="10"/>
      <c r="S112" s="10">
        <f t="shared" si="6"/>
        <v>0</v>
      </c>
      <c r="U112" s="5">
        <f t="shared" si="7"/>
        <v>0</v>
      </c>
    </row>
    <row r="113" spans="1:21" ht="24">
      <c r="A113" s="2" t="s">
        <v>215</v>
      </c>
      <c r="C113" s="3">
        <v>0</v>
      </c>
      <c r="E113" s="10">
        <v>0</v>
      </c>
      <c r="F113" s="10"/>
      <c r="G113" s="10">
        <v>0</v>
      </c>
      <c r="H113" s="10"/>
      <c r="I113" s="10">
        <f t="shared" si="4"/>
        <v>0</v>
      </c>
      <c r="K113" s="5">
        <f t="shared" si="5"/>
        <v>0</v>
      </c>
      <c r="M113" s="10">
        <v>0</v>
      </c>
      <c r="N113" s="10"/>
      <c r="O113" s="10">
        <v>0</v>
      </c>
      <c r="P113" s="10"/>
      <c r="Q113" s="10">
        <v>-5397684</v>
      </c>
      <c r="R113" s="10"/>
      <c r="S113" s="10">
        <f t="shared" si="6"/>
        <v>-5397684</v>
      </c>
      <c r="U113" s="5">
        <f t="shared" si="7"/>
        <v>-1.5662069730727721E-6</v>
      </c>
    </row>
    <row r="114" spans="1:21" ht="24">
      <c r="A114" s="2" t="s">
        <v>216</v>
      </c>
      <c r="C114" s="3">
        <v>0</v>
      </c>
      <c r="E114" s="10">
        <v>0</v>
      </c>
      <c r="F114" s="10"/>
      <c r="G114" s="10">
        <v>0</v>
      </c>
      <c r="H114" s="10"/>
      <c r="I114" s="10">
        <f t="shared" si="4"/>
        <v>0</v>
      </c>
      <c r="K114" s="5">
        <f t="shared" si="5"/>
        <v>0</v>
      </c>
      <c r="M114" s="10">
        <v>0</v>
      </c>
      <c r="N114" s="10"/>
      <c r="O114" s="10">
        <v>0</v>
      </c>
      <c r="P114" s="10"/>
      <c r="Q114" s="10">
        <v>-79030593</v>
      </c>
      <c r="R114" s="10"/>
      <c r="S114" s="10">
        <f t="shared" si="6"/>
        <v>-79030593</v>
      </c>
      <c r="U114" s="5">
        <f t="shared" si="7"/>
        <v>-2.2931736248857139E-5</v>
      </c>
    </row>
    <row r="115" spans="1:21" ht="24">
      <c r="A115" s="2" t="s">
        <v>217</v>
      </c>
      <c r="C115" s="3">
        <v>0</v>
      </c>
      <c r="E115" s="10">
        <v>0</v>
      </c>
      <c r="F115" s="10"/>
      <c r="G115" s="10">
        <v>0</v>
      </c>
      <c r="H115" s="10"/>
      <c r="I115" s="10">
        <f t="shared" si="4"/>
        <v>0</v>
      </c>
      <c r="K115" s="5">
        <f t="shared" si="5"/>
        <v>0</v>
      </c>
      <c r="M115" s="10">
        <v>0</v>
      </c>
      <c r="N115" s="10"/>
      <c r="O115" s="10">
        <v>0</v>
      </c>
      <c r="P115" s="10"/>
      <c r="Q115" s="10">
        <v>123220961</v>
      </c>
      <c r="R115" s="10"/>
      <c r="S115" s="10">
        <f t="shared" si="6"/>
        <v>123220961</v>
      </c>
      <c r="U115" s="5">
        <f t="shared" si="7"/>
        <v>3.5754136097431431E-5</v>
      </c>
    </row>
    <row r="116" spans="1:21" ht="24">
      <c r="A116" s="2" t="s">
        <v>218</v>
      </c>
      <c r="C116" s="3">
        <v>0</v>
      </c>
      <c r="E116" s="10">
        <v>0</v>
      </c>
      <c r="F116" s="10"/>
      <c r="G116" s="10">
        <v>0</v>
      </c>
      <c r="H116" s="10"/>
      <c r="I116" s="10">
        <f t="shared" si="4"/>
        <v>0</v>
      </c>
      <c r="K116" s="5">
        <f t="shared" si="5"/>
        <v>0</v>
      </c>
      <c r="M116" s="10">
        <v>0</v>
      </c>
      <c r="N116" s="10"/>
      <c r="O116" s="10">
        <v>0</v>
      </c>
      <c r="P116" s="10"/>
      <c r="Q116" s="10">
        <v>-15836694</v>
      </c>
      <c r="R116" s="10"/>
      <c r="S116" s="10">
        <f t="shared" si="6"/>
        <v>-15836694</v>
      </c>
      <c r="U116" s="5">
        <f t="shared" si="7"/>
        <v>-4.595219092710824E-6</v>
      </c>
    </row>
    <row r="117" spans="1:21" ht="24">
      <c r="A117" s="2" t="s">
        <v>219</v>
      </c>
      <c r="C117" s="3">
        <v>0</v>
      </c>
      <c r="E117" s="10">
        <v>0</v>
      </c>
      <c r="F117" s="10"/>
      <c r="G117" s="10">
        <v>0</v>
      </c>
      <c r="H117" s="10"/>
      <c r="I117" s="10">
        <f t="shared" si="4"/>
        <v>0</v>
      </c>
      <c r="K117" s="5">
        <f t="shared" si="5"/>
        <v>0</v>
      </c>
      <c r="M117" s="10">
        <v>0</v>
      </c>
      <c r="N117" s="10"/>
      <c r="O117" s="10">
        <v>0</v>
      </c>
      <c r="P117" s="10"/>
      <c r="Q117" s="10">
        <v>-480473086</v>
      </c>
      <c r="R117" s="10"/>
      <c r="S117" s="10">
        <f t="shared" si="6"/>
        <v>-480473086</v>
      </c>
      <c r="U117" s="5">
        <f t="shared" si="7"/>
        <v>-1.394154043969587E-4</v>
      </c>
    </row>
    <row r="118" spans="1:21" ht="24">
      <c r="A118" s="2" t="s">
        <v>220</v>
      </c>
      <c r="C118" s="3">
        <v>0</v>
      </c>
      <c r="E118" s="10">
        <v>0</v>
      </c>
      <c r="F118" s="10"/>
      <c r="G118" s="10">
        <v>0</v>
      </c>
      <c r="H118" s="10"/>
      <c r="I118" s="10">
        <f t="shared" si="4"/>
        <v>0</v>
      </c>
      <c r="K118" s="5">
        <f t="shared" si="5"/>
        <v>0</v>
      </c>
      <c r="M118" s="10">
        <v>0</v>
      </c>
      <c r="N118" s="10"/>
      <c r="O118" s="10">
        <v>0</v>
      </c>
      <c r="P118" s="10"/>
      <c r="Q118" s="10">
        <v>120885783</v>
      </c>
      <c r="R118" s="10"/>
      <c r="S118" s="10">
        <f t="shared" si="6"/>
        <v>120885783</v>
      </c>
      <c r="U118" s="5">
        <f t="shared" si="7"/>
        <v>3.507655436664354E-5</v>
      </c>
    </row>
    <row r="119" spans="1:21" ht="24">
      <c r="A119" s="2" t="s">
        <v>221</v>
      </c>
      <c r="C119" s="3">
        <v>0</v>
      </c>
      <c r="E119" s="10">
        <v>0</v>
      </c>
      <c r="F119" s="10"/>
      <c r="G119" s="10">
        <v>0</v>
      </c>
      <c r="H119" s="10"/>
      <c r="I119" s="10">
        <f t="shared" si="4"/>
        <v>0</v>
      </c>
      <c r="K119" s="5">
        <f t="shared" si="5"/>
        <v>0</v>
      </c>
      <c r="M119" s="10">
        <v>0</v>
      </c>
      <c r="N119" s="10"/>
      <c r="O119" s="10">
        <v>0</v>
      </c>
      <c r="P119" s="10"/>
      <c r="Q119" s="10">
        <v>7853224</v>
      </c>
      <c r="R119" s="10"/>
      <c r="S119" s="10">
        <f t="shared" si="6"/>
        <v>7853224</v>
      </c>
      <c r="U119" s="5">
        <f t="shared" si="7"/>
        <v>2.278713275898042E-6</v>
      </c>
    </row>
    <row r="120" spans="1:21" ht="24">
      <c r="A120" s="2" t="s">
        <v>222</v>
      </c>
      <c r="C120" s="3">
        <v>0</v>
      </c>
      <c r="E120" s="10">
        <v>0</v>
      </c>
      <c r="F120" s="10"/>
      <c r="G120" s="10">
        <v>0</v>
      </c>
      <c r="H120" s="10"/>
      <c r="I120" s="10">
        <f t="shared" si="4"/>
        <v>0</v>
      </c>
      <c r="K120" s="5">
        <f t="shared" si="5"/>
        <v>0</v>
      </c>
      <c r="M120" s="10">
        <v>0</v>
      </c>
      <c r="N120" s="10"/>
      <c r="O120" s="10">
        <v>0</v>
      </c>
      <c r="P120" s="10"/>
      <c r="Q120" s="10">
        <v>375245455</v>
      </c>
      <c r="R120" s="10"/>
      <c r="S120" s="10">
        <f t="shared" si="6"/>
        <v>375245455</v>
      </c>
      <c r="U120" s="5">
        <f t="shared" si="7"/>
        <v>1.0888226288068458E-4</v>
      </c>
    </row>
    <row r="121" spans="1:21" ht="24">
      <c r="A121" s="2" t="s">
        <v>223</v>
      </c>
      <c r="C121" s="3">
        <v>0</v>
      </c>
      <c r="E121" s="10">
        <v>0</v>
      </c>
      <c r="F121" s="10"/>
      <c r="G121" s="10">
        <v>0</v>
      </c>
      <c r="H121" s="10"/>
      <c r="I121" s="10">
        <f t="shared" si="4"/>
        <v>0</v>
      </c>
      <c r="K121" s="5">
        <f t="shared" si="5"/>
        <v>0</v>
      </c>
      <c r="M121" s="10">
        <v>0</v>
      </c>
      <c r="N121" s="10"/>
      <c r="O121" s="10">
        <v>0</v>
      </c>
      <c r="P121" s="10"/>
      <c r="Q121" s="10">
        <v>100948422</v>
      </c>
      <c r="R121" s="10"/>
      <c r="S121" s="10">
        <f t="shared" si="6"/>
        <v>100948422</v>
      </c>
      <c r="U121" s="5">
        <f t="shared" si="7"/>
        <v>2.9291474354017913E-5</v>
      </c>
    </row>
    <row r="122" spans="1:21" ht="24">
      <c r="A122" s="2" t="s">
        <v>224</v>
      </c>
      <c r="C122" s="3">
        <v>0</v>
      </c>
      <c r="E122" s="10">
        <v>0</v>
      </c>
      <c r="F122" s="10"/>
      <c r="G122" s="10">
        <v>0</v>
      </c>
      <c r="H122" s="10"/>
      <c r="I122" s="10">
        <f t="shared" si="4"/>
        <v>0</v>
      </c>
      <c r="K122" s="5">
        <f t="shared" si="5"/>
        <v>0</v>
      </c>
      <c r="M122" s="10">
        <v>0</v>
      </c>
      <c r="N122" s="10"/>
      <c r="O122" s="10">
        <v>0</v>
      </c>
      <c r="P122" s="10"/>
      <c r="Q122" s="10">
        <v>3697419</v>
      </c>
      <c r="R122" s="10"/>
      <c r="S122" s="10">
        <f t="shared" si="6"/>
        <v>3697419</v>
      </c>
      <c r="U122" s="5">
        <f t="shared" si="7"/>
        <v>1.0728533608436054E-6</v>
      </c>
    </row>
    <row r="123" spans="1:21" ht="24">
      <c r="A123" s="2" t="s">
        <v>225</v>
      </c>
      <c r="C123" s="3">
        <v>0</v>
      </c>
      <c r="E123" s="10">
        <v>0</v>
      </c>
      <c r="F123" s="10"/>
      <c r="G123" s="10">
        <v>0</v>
      </c>
      <c r="H123" s="10"/>
      <c r="I123" s="10">
        <f t="shared" si="4"/>
        <v>0</v>
      </c>
      <c r="K123" s="5">
        <f t="shared" si="5"/>
        <v>0</v>
      </c>
      <c r="M123" s="10">
        <v>0</v>
      </c>
      <c r="N123" s="10"/>
      <c r="O123" s="10">
        <v>0</v>
      </c>
      <c r="P123" s="10"/>
      <c r="Q123" s="10">
        <v>114975800</v>
      </c>
      <c r="R123" s="10"/>
      <c r="S123" s="10">
        <f t="shared" si="6"/>
        <v>114975800</v>
      </c>
      <c r="U123" s="5">
        <f t="shared" si="7"/>
        <v>3.3361697293620821E-5</v>
      </c>
    </row>
    <row r="124" spans="1:21" ht="24">
      <c r="A124" s="2" t="s">
        <v>226</v>
      </c>
      <c r="C124" s="3">
        <v>0</v>
      </c>
      <c r="E124" s="10">
        <v>0</v>
      </c>
      <c r="F124" s="10"/>
      <c r="G124" s="10">
        <v>0</v>
      </c>
      <c r="H124" s="10"/>
      <c r="I124" s="10">
        <f t="shared" si="4"/>
        <v>0</v>
      </c>
      <c r="K124" s="5">
        <f t="shared" si="5"/>
        <v>0</v>
      </c>
      <c r="M124" s="10">
        <v>0</v>
      </c>
      <c r="N124" s="10"/>
      <c r="O124" s="10">
        <v>0</v>
      </c>
      <c r="P124" s="10"/>
      <c r="Q124" s="10">
        <v>-332778331</v>
      </c>
      <c r="R124" s="10"/>
      <c r="S124" s="10">
        <f t="shared" si="6"/>
        <v>-332778331</v>
      </c>
      <c r="U124" s="5">
        <f t="shared" si="7"/>
        <v>-9.6559884294767723E-5</v>
      </c>
    </row>
    <row r="125" spans="1:21" ht="24">
      <c r="A125" s="2" t="s">
        <v>227</v>
      </c>
      <c r="C125" s="3">
        <v>0</v>
      </c>
      <c r="E125" s="10">
        <v>0</v>
      </c>
      <c r="F125" s="10"/>
      <c r="G125" s="10">
        <v>0</v>
      </c>
      <c r="H125" s="10"/>
      <c r="I125" s="10">
        <f t="shared" si="4"/>
        <v>0</v>
      </c>
      <c r="K125" s="5">
        <f t="shared" si="5"/>
        <v>0</v>
      </c>
      <c r="M125" s="10">
        <v>0</v>
      </c>
      <c r="N125" s="10"/>
      <c r="O125" s="10">
        <v>0</v>
      </c>
      <c r="P125" s="10"/>
      <c r="Q125" s="10">
        <v>70627015</v>
      </c>
      <c r="R125" s="10"/>
      <c r="S125" s="10">
        <f t="shared" si="6"/>
        <v>70627015</v>
      </c>
      <c r="U125" s="5">
        <f t="shared" si="7"/>
        <v>2.0493330728570857E-5</v>
      </c>
    </row>
    <row r="126" spans="1:21" ht="24">
      <c r="A126" s="2" t="s">
        <v>228</v>
      </c>
      <c r="C126" s="3">
        <v>0</v>
      </c>
      <c r="E126" s="10">
        <v>0</v>
      </c>
      <c r="F126" s="10"/>
      <c r="G126" s="10">
        <v>0</v>
      </c>
      <c r="H126" s="10"/>
      <c r="I126" s="10">
        <f t="shared" si="4"/>
        <v>0</v>
      </c>
      <c r="K126" s="5">
        <f t="shared" si="5"/>
        <v>0</v>
      </c>
      <c r="M126" s="10">
        <v>0</v>
      </c>
      <c r="N126" s="10"/>
      <c r="O126" s="10">
        <v>0</v>
      </c>
      <c r="P126" s="10"/>
      <c r="Q126" s="10">
        <v>-34956</v>
      </c>
      <c r="R126" s="10"/>
      <c r="S126" s="10">
        <f t="shared" si="6"/>
        <v>-34956</v>
      </c>
      <c r="U126" s="5">
        <f t="shared" si="7"/>
        <v>-1.0142929995666997E-8</v>
      </c>
    </row>
    <row r="127" spans="1:21" ht="24">
      <c r="A127" s="2" t="s">
        <v>229</v>
      </c>
      <c r="C127" s="3">
        <v>0</v>
      </c>
      <c r="E127" s="10">
        <v>0</v>
      </c>
      <c r="F127" s="10"/>
      <c r="G127" s="10">
        <v>0</v>
      </c>
      <c r="H127" s="10"/>
      <c r="I127" s="10">
        <f t="shared" si="4"/>
        <v>0</v>
      </c>
      <c r="K127" s="5">
        <f t="shared" si="5"/>
        <v>0</v>
      </c>
      <c r="M127" s="10">
        <v>0</v>
      </c>
      <c r="N127" s="10"/>
      <c r="O127" s="10">
        <v>0</v>
      </c>
      <c r="P127" s="10"/>
      <c r="Q127" s="10">
        <v>-77247930</v>
      </c>
      <c r="R127" s="10"/>
      <c r="S127" s="10">
        <f t="shared" si="6"/>
        <v>-77247930</v>
      </c>
      <c r="U127" s="5">
        <f t="shared" si="7"/>
        <v>-2.2414473804216285E-5</v>
      </c>
    </row>
    <row r="128" spans="1:21" ht="24">
      <c r="A128" s="2" t="s">
        <v>230</v>
      </c>
      <c r="C128" s="3">
        <v>0</v>
      </c>
      <c r="E128" s="10">
        <v>0</v>
      </c>
      <c r="F128" s="10"/>
      <c r="G128" s="10">
        <v>0</v>
      </c>
      <c r="H128" s="10"/>
      <c r="I128" s="10">
        <f t="shared" si="4"/>
        <v>0</v>
      </c>
      <c r="K128" s="5">
        <f t="shared" si="5"/>
        <v>0</v>
      </c>
      <c r="M128" s="10">
        <v>0</v>
      </c>
      <c r="N128" s="10"/>
      <c r="O128" s="10">
        <v>0</v>
      </c>
      <c r="P128" s="10"/>
      <c r="Q128" s="10">
        <v>126578412</v>
      </c>
      <c r="R128" s="10"/>
      <c r="S128" s="10">
        <f t="shared" si="6"/>
        <v>126578412</v>
      </c>
      <c r="U128" s="5">
        <f t="shared" si="7"/>
        <v>3.672834339966516E-5</v>
      </c>
    </row>
    <row r="129" spans="1:21" ht="24">
      <c r="A129" s="2" t="s">
        <v>231</v>
      </c>
      <c r="C129" s="3">
        <v>0</v>
      </c>
      <c r="E129" s="10">
        <v>0</v>
      </c>
      <c r="F129" s="10"/>
      <c r="G129" s="10">
        <v>0</v>
      </c>
      <c r="H129" s="10"/>
      <c r="I129" s="10">
        <f t="shared" si="4"/>
        <v>0</v>
      </c>
      <c r="K129" s="5">
        <f t="shared" si="5"/>
        <v>0</v>
      </c>
      <c r="M129" s="10">
        <v>0</v>
      </c>
      <c r="N129" s="10"/>
      <c r="O129" s="10">
        <v>0</v>
      </c>
      <c r="P129" s="10"/>
      <c r="Q129" s="10">
        <v>-431301895</v>
      </c>
      <c r="R129" s="10"/>
      <c r="S129" s="10">
        <f t="shared" si="6"/>
        <v>-431301895</v>
      </c>
      <c r="U129" s="5">
        <f t="shared" si="7"/>
        <v>-1.2514775512025169E-4</v>
      </c>
    </row>
    <row r="130" spans="1:21" ht="24">
      <c r="A130" s="2" t="s">
        <v>232</v>
      </c>
      <c r="C130" s="3">
        <v>0</v>
      </c>
      <c r="E130" s="10">
        <v>0</v>
      </c>
      <c r="F130" s="10"/>
      <c r="G130" s="10">
        <v>0</v>
      </c>
      <c r="H130" s="10"/>
      <c r="I130" s="10">
        <f t="shared" si="4"/>
        <v>0</v>
      </c>
      <c r="K130" s="5">
        <f t="shared" si="5"/>
        <v>0</v>
      </c>
      <c r="M130" s="10">
        <v>0</v>
      </c>
      <c r="N130" s="10"/>
      <c r="O130" s="10">
        <v>0</v>
      </c>
      <c r="P130" s="10"/>
      <c r="Q130" s="10">
        <v>10653365</v>
      </c>
      <c r="R130" s="10"/>
      <c r="S130" s="10">
        <f t="shared" si="6"/>
        <v>10653365</v>
      </c>
      <c r="U130" s="5">
        <f t="shared" si="7"/>
        <v>3.0912099614741087E-6</v>
      </c>
    </row>
    <row r="131" spans="1:21" ht="24">
      <c r="A131" s="2" t="s">
        <v>233</v>
      </c>
      <c r="C131" s="3">
        <v>0</v>
      </c>
      <c r="E131" s="10">
        <v>0</v>
      </c>
      <c r="F131" s="10"/>
      <c r="G131" s="10">
        <v>0</v>
      </c>
      <c r="H131" s="10"/>
      <c r="I131" s="10">
        <f t="shared" si="4"/>
        <v>0</v>
      </c>
      <c r="K131" s="5">
        <f t="shared" si="5"/>
        <v>0</v>
      </c>
      <c r="M131" s="10">
        <v>0</v>
      </c>
      <c r="N131" s="10"/>
      <c r="O131" s="10">
        <v>0</v>
      </c>
      <c r="P131" s="10"/>
      <c r="Q131" s="10">
        <v>58591662</v>
      </c>
      <c r="R131" s="10"/>
      <c r="S131" s="10">
        <f t="shared" si="6"/>
        <v>58591662</v>
      </c>
      <c r="U131" s="5">
        <f t="shared" si="7"/>
        <v>1.7001119292704606E-5</v>
      </c>
    </row>
    <row r="132" spans="1:21" ht="24">
      <c r="A132" s="2" t="s">
        <v>234</v>
      </c>
      <c r="C132" s="3">
        <v>0</v>
      </c>
      <c r="E132" s="10">
        <v>0</v>
      </c>
      <c r="F132" s="10"/>
      <c r="G132" s="10">
        <v>0</v>
      </c>
      <c r="H132" s="10"/>
      <c r="I132" s="10">
        <f t="shared" si="4"/>
        <v>0</v>
      </c>
      <c r="K132" s="5">
        <f t="shared" si="5"/>
        <v>0</v>
      </c>
      <c r="M132" s="10">
        <v>0</v>
      </c>
      <c r="N132" s="10"/>
      <c r="O132" s="10">
        <v>0</v>
      </c>
      <c r="P132" s="10"/>
      <c r="Q132" s="10">
        <v>-229162631</v>
      </c>
      <c r="R132" s="10"/>
      <c r="S132" s="10">
        <f t="shared" si="6"/>
        <v>-229162631</v>
      </c>
      <c r="U132" s="5">
        <f t="shared" si="7"/>
        <v>-6.6494465152073113E-5</v>
      </c>
    </row>
    <row r="133" spans="1:21" ht="24">
      <c r="A133" s="2" t="s">
        <v>235</v>
      </c>
      <c r="C133" s="3">
        <v>0</v>
      </c>
      <c r="E133" s="10">
        <v>0</v>
      </c>
      <c r="F133" s="10"/>
      <c r="G133" s="10">
        <v>0</v>
      </c>
      <c r="H133" s="10"/>
      <c r="I133" s="10">
        <f t="shared" si="4"/>
        <v>0</v>
      </c>
      <c r="K133" s="5">
        <f t="shared" si="5"/>
        <v>0</v>
      </c>
      <c r="M133" s="10">
        <v>0</v>
      </c>
      <c r="N133" s="10"/>
      <c r="O133" s="10">
        <v>0</v>
      </c>
      <c r="P133" s="10"/>
      <c r="Q133" s="10">
        <v>-168122364</v>
      </c>
      <c r="R133" s="10"/>
      <c r="S133" s="10">
        <f t="shared" si="6"/>
        <v>-168122364</v>
      </c>
      <c r="U133" s="5">
        <f t="shared" si="7"/>
        <v>-4.8782851835394358E-5</v>
      </c>
    </row>
    <row r="134" spans="1:21" ht="24">
      <c r="A134" s="2" t="s">
        <v>236</v>
      </c>
      <c r="C134" s="3">
        <v>0</v>
      </c>
      <c r="E134" s="10">
        <v>0</v>
      </c>
      <c r="F134" s="10"/>
      <c r="G134" s="10">
        <v>0</v>
      </c>
      <c r="H134" s="10"/>
      <c r="I134" s="10">
        <f t="shared" si="4"/>
        <v>0</v>
      </c>
      <c r="K134" s="5">
        <f t="shared" si="5"/>
        <v>0</v>
      </c>
      <c r="M134" s="10">
        <v>0</v>
      </c>
      <c r="N134" s="10"/>
      <c r="O134" s="10">
        <v>0</v>
      </c>
      <c r="P134" s="10"/>
      <c r="Q134" s="10">
        <v>929199992</v>
      </c>
      <c r="R134" s="10"/>
      <c r="S134" s="10">
        <f t="shared" si="6"/>
        <v>929199992</v>
      </c>
      <c r="U134" s="5">
        <f t="shared" si="7"/>
        <v>2.6961924907970973E-4</v>
      </c>
    </row>
    <row r="135" spans="1:21" ht="24">
      <c r="A135" s="2" t="s">
        <v>237</v>
      </c>
      <c r="C135" s="3">
        <v>0</v>
      </c>
      <c r="E135" s="10">
        <v>0</v>
      </c>
      <c r="F135" s="10"/>
      <c r="G135" s="10">
        <v>0</v>
      </c>
      <c r="H135" s="10"/>
      <c r="I135" s="10">
        <f t="shared" si="4"/>
        <v>0</v>
      </c>
      <c r="K135" s="5">
        <f t="shared" si="5"/>
        <v>0</v>
      </c>
      <c r="M135" s="10">
        <v>0</v>
      </c>
      <c r="N135" s="10"/>
      <c r="O135" s="10">
        <v>0</v>
      </c>
      <c r="P135" s="10"/>
      <c r="Q135" s="10">
        <v>1186109715</v>
      </c>
      <c r="R135" s="10"/>
      <c r="S135" s="10">
        <f t="shared" si="6"/>
        <v>1186109715</v>
      </c>
      <c r="U135" s="5">
        <f t="shared" si="7"/>
        <v>3.4416488747069268E-4</v>
      </c>
    </row>
    <row r="136" spans="1:21" ht="24">
      <c r="A136" s="2" t="s">
        <v>238</v>
      </c>
      <c r="C136" s="3">
        <v>0</v>
      </c>
      <c r="E136" s="10">
        <v>0</v>
      </c>
      <c r="F136" s="10"/>
      <c r="G136" s="10">
        <v>0</v>
      </c>
      <c r="H136" s="10"/>
      <c r="I136" s="10">
        <f t="shared" si="4"/>
        <v>0</v>
      </c>
      <c r="K136" s="5">
        <f t="shared" si="5"/>
        <v>0</v>
      </c>
      <c r="M136" s="10">
        <v>0</v>
      </c>
      <c r="N136" s="10"/>
      <c r="O136" s="10">
        <v>0</v>
      </c>
      <c r="P136" s="10"/>
      <c r="Q136" s="10">
        <v>1839746388</v>
      </c>
      <c r="R136" s="10"/>
      <c r="S136" s="10">
        <f t="shared" si="6"/>
        <v>1839746388</v>
      </c>
      <c r="U136" s="5">
        <f t="shared" si="7"/>
        <v>5.3382591896284509E-4</v>
      </c>
    </row>
    <row r="137" spans="1:21" ht="24">
      <c r="A137" s="2" t="s">
        <v>239</v>
      </c>
      <c r="C137" s="3">
        <v>0</v>
      </c>
      <c r="E137" s="10">
        <v>0</v>
      </c>
      <c r="F137" s="10"/>
      <c r="G137" s="10">
        <v>0</v>
      </c>
      <c r="H137" s="10"/>
      <c r="I137" s="10">
        <f t="shared" ref="I137:I200" si="8">C137+E137+G137</f>
        <v>0</v>
      </c>
      <c r="K137" s="5">
        <f t="shared" ref="K137:K200" si="9">I137/$I$239</f>
        <v>0</v>
      </c>
      <c r="M137" s="10">
        <v>0</v>
      </c>
      <c r="N137" s="10"/>
      <c r="O137" s="10">
        <v>0</v>
      </c>
      <c r="P137" s="10"/>
      <c r="Q137" s="10">
        <v>537283585</v>
      </c>
      <c r="R137" s="10"/>
      <c r="S137" s="10">
        <f t="shared" ref="S137:S200" si="10">M137+O137+Q137</f>
        <v>537283585</v>
      </c>
      <c r="U137" s="5">
        <f t="shared" ref="U137:U200" si="11">S137/$S$239</f>
        <v>1.5589969648918637E-4</v>
      </c>
    </row>
    <row r="138" spans="1:21" ht="24">
      <c r="A138" s="2" t="s">
        <v>240</v>
      </c>
      <c r="C138" s="3">
        <v>0</v>
      </c>
      <c r="E138" s="10">
        <v>0</v>
      </c>
      <c r="F138" s="10"/>
      <c r="G138" s="10">
        <v>0</v>
      </c>
      <c r="H138" s="10"/>
      <c r="I138" s="10">
        <f t="shared" si="8"/>
        <v>0</v>
      </c>
      <c r="K138" s="5">
        <f t="shared" si="9"/>
        <v>0</v>
      </c>
      <c r="M138" s="10">
        <v>0</v>
      </c>
      <c r="N138" s="10"/>
      <c r="O138" s="10">
        <v>0</v>
      </c>
      <c r="P138" s="10"/>
      <c r="Q138" s="10">
        <v>-158637688</v>
      </c>
      <c r="R138" s="10"/>
      <c r="S138" s="10">
        <f t="shared" si="10"/>
        <v>-158637688</v>
      </c>
      <c r="U138" s="5">
        <f t="shared" si="11"/>
        <v>-4.603075191836773E-5</v>
      </c>
    </row>
    <row r="139" spans="1:21" ht="24">
      <c r="A139" s="2" t="s">
        <v>241</v>
      </c>
      <c r="C139" s="3">
        <v>0</v>
      </c>
      <c r="E139" s="10">
        <v>0</v>
      </c>
      <c r="F139" s="10"/>
      <c r="G139" s="10">
        <v>378407589</v>
      </c>
      <c r="H139" s="10"/>
      <c r="I139" s="10">
        <f t="shared" si="8"/>
        <v>378407589</v>
      </c>
      <c r="K139" s="5">
        <f t="shared" si="9"/>
        <v>-1.9973375664629776E-4</v>
      </c>
      <c r="M139" s="10">
        <v>0</v>
      </c>
      <c r="N139" s="10"/>
      <c r="O139" s="10">
        <v>0</v>
      </c>
      <c r="P139" s="10"/>
      <c r="Q139" s="10">
        <v>381804090</v>
      </c>
      <c r="R139" s="10"/>
      <c r="S139" s="10">
        <f t="shared" si="10"/>
        <v>381804090</v>
      </c>
      <c r="U139" s="5">
        <f t="shared" si="11"/>
        <v>1.1078533461864463E-4</v>
      </c>
    </row>
    <row r="140" spans="1:21" ht="24">
      <c r="A140" s="2" t="s">
        <v>242</v>
      </c>
      <c r="C140" s="3">
        <v>0</v>
      </c>
      <c r="E140" s="10">
        <v>0</v>
      </c>
      <c r="F140" s="10"/>
      <c r="G140" s="10">
        <v>0</v>
      </c>
      <c r="H140" s="10"/>
      <c r="I140" s="10">
        <f t="shared" si="8"/>
        <v>0</v>
      </c>
      <c r="K140" s="5">
        <f t="shared" si="9"/>
        <v>0</v>
      </c>
      <c r="M140" s="10">
        <v>0</v>
      </c>
      <c r="N140" s="10"/>
      <c r="O140" s="10">
        <v>0</v>
      </c>
      <c r="P140" s="10"/>
      <c r="Q140" s="10">
        <v>422625573</v>
      </c>
      <c r="R140" s="10"/>
      <c r="S140" s="10">
        <f t="shared" si="10"/>
        <v>422625573</v>
      </c>
      <c r="U140" s="5">
        <f t="shared" si="11"/>
        <v>1.2263020944380514E-4</v>
      </c>
    </row>
    <row r="141" spans="1:21" ht="24">
      <c r="A141" s="2" t="s">
        <v>243</v>
      </c>
      <c r="C141" s="3">
        <v>0</v>
      </c>
      <c r="E141" s="10">
        <v>0</v>
      </c>
      <c r="F141" s="10"/>
      <c r="G141" s="10">
        <v>0</v>
      </c>
      <c r="H141" s="10"/>
      <c r="I141" s="10">
        <f t="shared" si="8"/>
        <v>0</v>
      </c>
      <c r="K141" s="5">
        <f t="shared" si="9"/>
        <v>0</v>
      </c>
      <c r="M141" s="10">
        <v>0</v>
      </c>
      <c r="N141" s="10"/>
      <c r="O141" s="10">
        <v>0</v>
      </c>
      <c r="P141" s="10"/>
      <c r="Q141" s="10">
        <v>1173808165</v>
      </c>
      <c r="R141" s="10"/>
      <c r="S141" s="10">
        <f t="shared" si="10"/>
        <v>1173808165</v>
      </c>
      <c r="U141" s="5">
        <f t="shared" si="11"/>
        <v>3.4059543557436023E-4</v>
      </c>
    </row>
    <row r="142" spans="1:21" ht="24">
      <c r="A142" s="2" t="s">
        <v>244</v>
      </c>
      <c r="C142" s="3">
        <v>0</v>
      </c>
      <c r="E142" s="10">
        <v>0</v>
      </c>
      <c r="F142" s="10"/>
      <c r="G142" s="10">
        <v>0</v>
      </c>
      <c r="H142" s="10"/>
      <c r="I142" s="10">
        <f t="shared" si="8"/>
        <v>0</v>
      </c>
      <c r="K142" s="5">
        <f t="shared" si="9"/>
        <v>0</v>
      </c>
      <c r="M142" s="10">
        <v>0</v>
      </c>
      <c r="N142" s="10"/>
      <c r="O142" s="10">
        <v>0</v>
      </c>
      <c r="P142" s="10"/>
      <c r="Q142" s="10">
        <v>28617339</v>
      </c>
      <c r="R142" s="10"/>
      <c r="S142" s="10">
        <f t="shared" si="10"/>
        <v>28617339</v>
      </c>
      <c r="U142" s="5">
        <f t="shared" si="11"/>
        <v>8.3036865241809979E-6</v>
      </c>
    </row>
    <row r="143" spans="1:21" ht="24">
      <c r="A143" s="2" t="s">
        <v>245</v>
      </c>
      <c r="C143" s="3">
        <v>0</v>
      </c>
      <c r="E143" s="10">
        <v>0</v>
      </c>
      <c r="F143" s="10"/>
      <c r="G143" s="10">
        <v>0</v>
      </c>
      <c r="H143" s="10"/>
      <c r="I143" s="10">
        <f t="shared" si="8"/>
        <v>0</v>
      </c>
      <c r="K143" s="5">
        <f t="shared" si="9"/>
        <v>0</v>
      </c>
      <c r="M143" s="10">
        <v>0</v>
      </c>
      <c r="N143" s="10"/>
      <c r="O143" s="10">
        <v>0</v>
      </c>
      <c r="P143" s="10"/>
      <c r="Q143" s="10">
        <v>923130009</v>
      </c>
      <c r="R143" s="10"/>
      <c r="S143" s="10">
        <f t="shared" si="10"/>
        <v>923130009</v>
      </c>
      <c r="U143" s="5">
        <f t="shared" si="11"/>
        <v>2.6785796596253704E-4</v>
      </c>
    </row>
    <row r="144" spans="1:21" ht="24">
      <c r="A144" s="2" t="s">
        <v>246</v>
      </c>
      <c r="C144" s="3">
        <v>0</v>
      </c>
      <c r="E144" s="10">
        <v>0</v>
      </c>
      <c r="F144" s="10"/>
      <c r="G144" s="10">
        <v>0</v>
      </c>
      <c r="H144" s="10"/>
      <c r="I144" s="10">
        <f t="shared" si="8"/>
        <v>0</v>
      </c>
      <c r="K144" s="5">
        <f t="shared" si="9"/>
        <v>0</v>
      </c>
      <c r="M144" s="10">
        <v>0</v>
      </c>
      <c r="N144" s="10"/>
      <c r="O144" s="10">
        <v>0</v>
      </c>
      <c r="P144" s="10"/>
      <c r="Q144" s="10">
        <v>57630000</v>
      </c>
      <c r="R144" s="10"/>
      <c r="S144" s="10">
        <f t="shared" si="10"/>
        <v>57630000</v>
      </c>
      <c r="U144" s="5">
        <f t="shared" si="11"/>
        <v>1.6722080777271113E-5</v>
      </c>
    </row>
    <row r="145" spans="1:21" ht="24">
      <c r="A145" s="2" t="s">
        <v>247</v>
      </c>
      <c r="C145" s="3">
        <v>0</v>
      </c>
      <c r="E145" s="10">
        <v>0</v>
      </c>
      <c r="F145" s="10"/>
      <c r="G145" s="10">
        <v>0</v>
      </c>
      <c r="H145" s="10"/>
      <c r="I145" s="10">
        <f t="shared" si="8"/>
        <v>0</v>
      </c>
      <c r="K145" s="5">
        <f t="shared" si="9"/>
        <v>0</v>
      </c>
      <c r="M145" s="10">
        <v>0</v>
      </c>
      <c r="N145" s="10"/>
      <c r="O145" s="10">
        <v>0</v>
      </c>
      <c r="P145" s="10"/>
      <c r="Q145" s="10">
        <v>1080418531</v>
      </c>
      <c r="R145" s="10"/>
      <c r="S145" s="10">
        <f t="shared" si="10"/>
        <v>1080418531</v>
      </c>
      <c r="U145" s="5">
        <f t="shared" si="11"/>
        <v>3.1349724012914447E-4</v>
      </c>
    </row>
    <row r="146" spans="1:21" ht="24">
      <c r="A146" s="2" t="s">
        <v>248</v>
      </c>
      <c r="C146" s="3">
        <v>0</v>
      </c>
      <c r="E146" s="10">
        <v>0</v>
      </c>
      <c r="F146" s="10"/>
      <c r="G146" s="10">
        <v>0</v>
      </c>
      <c r="H146" s="10"/>
      <c r="I146" s="10">
        <f t="shared" si="8"/>
        <v>0</v>
      </c>
      <c r="K146" s="5">
        <f t="shared" si="9"/>
        <v>0</v>
      </c>
      <c r="M146" s="10">
        <v>0</v>
      </c>
      <c r="N146" s="10"/>
      <c r="O146" s="10">
        <v>0</v>
      </c>
      <c r="P146" s="10"/>
      <c r="Q146" s="10">
        <v>45104589</v>
      </c>
      <c r="R146" s="10"/>
      <c r="S146" s="10">
        <f t="shared" si="10"/>
        <v>45104589</v>
      </c>
      <c r="U146" s="5">
        <f t="shared" si="11"/>
        <v>1.308767275175454E-5</v>
      </c>
    </row>
    <row r="147" spans="1:21" ht="24">
      <c r="A147" s="2" t="s">
        <v>249</v>
      </c>
      <c r="C147" s="3">
        <v>0</v>
      </c>
      <c r="E147" s="10">
        <v>0</v>
      </c>
      <c r="F147" s="10"/>
      <c r="G147" s="10">
        <v>0</v>
      </c>
      <c r="H147" s="10"/>
      <c r="I147" s="10">
        <f t="shared" si="8"/>
        <v>0</v>
      </c>
      <c r="K147" s="5">
        <f t="shared" si="9"/>
        <v>0</v>
      </c>
      <c r="M147" s="10">
        <v>0</v>
      </c>
      <c r="N147" s="10"/>
      <c r="O147" s="10">
        <v>0</v>
      </c>
      <c r="P147" s="10"/>
      <c r="Q147" s="10">
        <v>463361765</v>
      </c>
      <c r="R147" s="10"/>
      <c r="S147" s="10">
        <f t="shared" si="10"/>
        <v>463361765</v>
      </c>
      <c r="U147" s="5">
        <f t="shared" si="11"/>
        <v>1.3445033599564316E-4</v>
      </c>
    </row>
    <row r="148" spans="1:21" ht="24">
      <c r="A148" s="2" t="s">
        <v>250</v>
      </c>
      <c r="C148" s="3">
        <v>0</v>
      </c>
      <c r="E148" s="10">
        <v>0</v>
      </c>
      <c r="F148" s="10"/>
      <c r="G148" s="10">
        <v>0</v>
      </c>
      <c r="H148" s="10"/>
      <c r="I148" s="10">
        <f t="shared" si="8"/>
        <v>0</v>
      </c>
      <c r="K148" s="5">
        <f t="shared" si="9"/>
        <v>0</v>
      </c>
      <c r="M148" s="10">
        <v>0</v>
      </c>
      <c r="N148" s="10"/>
      <c r="O148" s="10">
        <v>0</v>
      </c>
      <c r="P148" s="10"/>
      <c r="Q148" s="10">
        <v>-402126168</v>
      </c>
      <c r="R148" s="10"/>
      <c r="S148" s="10">
        <f t="shared" si="10"/>
        <v>-402126168</v>
      </c>
      <c r="U148" s="5">
        <f t="shared" si="11"/>
        <v>-1.1668204518394055E-4</v>
      </c>
    </row>
    <row r="149" spans="1:21" ht="24">
      <c r="A149" s="2" t="s">
        <v>251</v>
      </c>
      <c r="C149" s="3">
        <v>0</v>
      </c>
      <c r="E149" s="10">
        <v>0</v>
      </c>
      <c r="F149" s="10"/>
      <c r="G149" s="10">
        <v>0</v>
      </c>
      <c r="H149" s="10"/>
      <c r="I149" s="10">
        <f t="shared" si="8"/>
        <v>0</v>
      </c>
      <c r="K149" s="5">
        <f t="shared" si="9"/>
        <v>0</v>
      </c>
      <c r="M149" s="10">
        <v>0</v>
      </c>
      <c r="N149" s="10"/>
      <c r="O149" s="10">
        <v>0</v>
      </c>
      <c r="P149" s="10"/>
      <c r="Q149" s="10">
        <v>1182212756</v>
      </c>
      <c r="R149" s="10"/>
      <c r="S149" s="10">
        <f t="shared" si="10"/>
        <v>1182212756</v>
      </c>
      <c r="U149" s="5">
        <f t="shared" si="11"/>
        <v>3.4303413502953853E-4</v>
      </c>
    </row>
    <row r="150" spans="1:21" ht="24">
      <c r="A150" s="2" t="s">
        <v>252</v>
      </c>
      <c r="C150" s="3">
        <v>0</v>
      </c>
      <c r="E150" s="10">
        <v>0</v>
      </c>
      <c r="F150" s="10"/>
      <c r="G150" s="10">
        <v>0</v>
      </c>
      <c r="H150" s="10"/>
      <c r="I150" s="10">
        <f t="shared" si="8"/>
        <v>0</v>
      </c>
      <c r="K150" s="5">
        <f t="shared" si="9"/>
        <v>0</v>
      </c>
      <c r="M150" s="10">
        <v>0</v>
      </c>
      <c r="N150" s="10"/>
      <c r="O150" s="10">
        <v>0</v>
      </c>
      <c r="P150" s="10"/>
      <c r="Q150" s="10">
        <v>3779689805</v>
      </c>
      <c r="R150" s="10"/>
      <c r="S150" s="10">
        <f t="shared" si="10"/>
        <v>3779689805</v>
      </c>
      <c r="U150" s="5">
        <f t="shared" si="11"/>
        <v>1.0967252860010082E-3</v>
      </c>
    </row>
    <row r="151" spans="1:21" ht="24">
      <c r="A151" s="2" t="s">
        <v>253</v>
      </c>
      <c r="C151" s="3">
        <v>0</v>
      </c>
      <c r="E151" s="10">
        <v>0</v>
      </c>
      <c r="F151" s="10"/>
      <c r="G151" s="10">
        <v>0</v>
      </c>
      <c r="H151" s="10"/>
      <c r="I151" s="10">
        <f t="shared" si="8"/>
        <v>0</v>
      </c>
      <c r="K151" s="5">
        <f t="shared" si="9"/>
        <v>0</v>
      </c>
      <c r="M151" s="10">
        <v>0</v>
      </c>
      <c r="N151" s="10"/>
      <c r="O151" s="10">
        <v>0</v>
      </c>
      <c r="P151" s="10"/>
      <c r="Q151" s="10">
        <v>13538307769</v>
      </c>
      <c r="R151" s="10"/>
      <c r="S151" s="10">
        <f t="shared" si="10"/>
        <v>13538307769</v>
      </c>
      <c r="U151" s="5">
        <f t="shared" si="11"/>
        <v>3.9283129637476153E-3</v>
      </c>
    </row>
    <row r="152" spans="1:21" ht="24">
      <c r="A152" s="2" t="s">
        <v>254</v>
      </c>
      <c r="C152" s="3">
        <v>0</v>
      </c>
      <c r="E152" s="10">
        <v>0</v>
      </c>
      <c r="F152" s="10"/>
      <c r="G152" s="10">
        <v>0</v>
      </c>
      <c r="H152" s="10"/>
      <c r="I152" s="10">
        <f t="shared" si="8"/>
        <v>0</v>
      </c>
      <c r="K152" s="5">
        <f t="shared" si="9"/>
        <v>0</v>
      </c>
      <c r="M152" s="10">
        <v>0</v>
      </c>
      <c r="N152" s="10"/>
      <c r="O152" s="10">
        <v>0</v>
      </c>
      <c r="P152" s="10"/>
      <c r="Q152" s="10">
        <v>63841680</v>
      </c>
      <c r="R152" s="10"/>
      <c r="S152" s="10">
        <f t="shared" si="10"/>
        <v>63841680</v>
      </c>
      <c r="U152" s="5">
        <f t="shared" si="11"/>
        <v>1.8524479089305809E-5</v>
      </c>
    </row>
    <row r="153" spans="1:21" ht="24">
      <c r="A153" s="2" t="s">
        <v>255</v>
      </c>
      <c r="C153" s="3">
        <v>0</v>
      </c>
      <c r="E153" s="10">
        <v>0</v>
      </c>
      <c r="F153" s="10"/>
      <c r="G153" s="10">
        <v>0</v>
      </c>
      <c r="H153" s="10"/>
      <c r="I153" s="10">
        <f t="shared" si="8"/>
        <v>0</v>
      </c>
      <c r="K153" s="5">
        <f t="shared" si="9"/>
        <v>0</v>
      </c>
      <c r="M153" s="10">
        <v>0</v>
      </c>
      <c r="N153" s="10"/>
      <c r="O153" s="10">
        <v>0</v>
      </c>
      <c r="P153" s="10"/>
      <c r="Q153" s="10">
        <v>2418307251</v>
      </c>
      <c r="R153" s="10"/>
      <c r="S153" s="10">
        <f t="shared" si="10"/>
        <v>2418307251</v>
      </c>
      <c r="U153" s="5">
        <f t="shared" si="11"/>
        <v>7.0170274501965037E-4</v>
      </c>
    </row>
    <row r="154" spans="1:21" ht="24">
      <c r="A154" s="2" t="s">
        <v>256</v>
      </c>
      <c r="C154" s="3">
        <v>0</v>
      </c>
      <c r="E154" s="10">
        <v>0</v>
      </c>
      <c r="F154" s="10"/>
      <c r="G154" s="10">
        <v>0</v>
      </c>
      <c r="H154" s="10"/>
      <c r="I154" s="10">
        <f t="shared" si="8"/>
        <v>0</v>
      </c>
      <c r="K154" s="5">
        <f t="shared" si="9"/>
        <v>0</v>
      </c>
      <c r="M154" s="10">
        <v>0</v>
      </c>
      <c r="N154" s="10"/>
      <c r="O154" s="10">
        <v>0</v>
      </c>
      <c r="P154" s="10"/>
      <c r="Q154" s="10">
        <v>231712916</v>
      </c>
      <c r="R154" s="10"/>
      <c r="S154" s="10">
        <f t="shared" si="10"/>
        <v>231712916</v>
      </c>
      <c r="U154" s="5">
        <f t="shared" si="11"/>
        <v>6.7234462927104568E-5</v>
      </c>
    </row>
    <row r="155" spans="1:21" ht="24">
      <c r="A155" s="2" t="s">
        <v>257</v>
      </c>
      <c r="C155" s="3">
        <v>0</v>
      </c>
      <c r="E155" s="10">
        <v>0</v>
      </c>
      <c r="F155" s="10"/>
      <c r="G155" s="10">
        <v>0</v>
      </c>
      <c r="H155" s="10"/>
      <c r="I155" s="10">
        <f t="shared" si="8"/>
        <v>0</v>
      </c>
      <c r="K155" s="5">
        <f t="shared" si="9"/>
        <v>0</v>
      </c>
      <c r="M155" s="10">
        <v>0</v>
      </c>
      <c r="N155" s="10"/>
      <c r="O155" s="10">
        <v>0</v>
      </c>
      <c r="P155" s="10"/>
      <c r="Q155" s="10">
        <v>302366708</v>
      </c>
      <c r="R155" s="10"/>
      <c r="S155" s="10">
        <f t="shared" si="10"/>
        <v>302366708</v>
      </c>
      <c r="U155" s="5">
        <f t="shared" si="11"/>
        <v>8.7735563344326699E-5</v>
      </c>
    </row>
    <row r="156" spans="1:21" ht="24">
      <c r="A156" s="2" t="s">
        <v>258</v>
      </c>
      <c r="C156" s="3">
        <v>0</v>
      </c>
      <c r="E156" s="10">
        <v>0</v>
      </c>
      <c r="F156" s="10"/>
      <c r="G156" s="10">
        <v>0</v>
      </c>
      <c r="H156" s="10"/>
      <c r="I156" s="10">
        <f t="shared" si="8"/>
        <v>0</v>
      </c>
      <c r="K156" s="5">
        <f t="shared" si="9"/>
        <v>0</v>
      </c>
      <c r="M156" s="10">
        <v>0</v>
      </c>
      <c r="N156" s="10"/>
      <c r="O156" s="10">
        <v>0</v>
      </c>
      <c r="P156" s="10"/>
      <c r="Q156" s="10">
        <v>33186984</v>
      </c>
      <c r="R156" s="10"/>
      <c r="S156" s="10">
        <f t="shared" si="10"/>
        <v>33186984</v>
      </c>
      <c r="U156" s="5">
        <f t="shared" si="11"/>
        <v>9.6296274024293603E-6</v>
      </c>
    </row>
    <row r="157" spans="1:21" ht="24">
      <c r="A157" s="2" t="s">
        <v>259</v>
      </c>
      <c r="C157" s="3">
        <v>0</v>
      </c>
      <c r="E157" s="10">
        <v>0</v>
      </c>
      <c r="F157" s="10"/>
      <c r="G157" s="10">
        <v>0</v>
      </c>
      <c r="H157" s="10"/>
      <c r="I157" s="10">
        <f t="shared" si="8"/>
        <v>0</v>
      </c>
      <c r="K157" s="5">
        <f t="shared" si="9"/>
        <v>0</v>
      </c>
      <c r="M157" s="10">
        <v>0</v>
      </c>
      <c r="N157" s="10"/>
      <c r="O157" s="10">
        <v>0</v>
      </c>
      <c r="P157" s="10"/>
      <c r="Q157" s="10">
        <v>33531425</v>
      </c>
      <c r="R157" s="10"/>
      <c r="S157" s="10">
        <f t="shared" si="10"/>
        <v>33531425</v>
      </c>
      <c r="U157" s="5">
        <f t="shared" si="11"/>
        <v>9.7295713591360063E-6</v>
      </c>
    </row>
    <row r="158" spans="1:21" ht="24">
      <c r="A158" s="2" t="s">
        <v>260</v>
      </c>
      <c r="C158" s="3">
        <v>0</v>
      </c>
      <c r="E158" s="10">
        <v>0</v>
      </c>
      <c r="F158" s="10"/>
      <c r="G158" s="10">
        <v>0</v>
      </c>
      <c r="H158" s="10"/>
      <c r="I158" s="10">
        <f t="shared" si="8"/>
        <v>0</v>
      </c>
      <c r="K158" s="5">
        <f t="shared" si="9"/>
        <v>0</v>
      </c>
      <c r="M158" s="10">
        <v>0</v>
      </c>
      <c r="N158" s="10"/>
      <c r="O158" s="10">
        <v>0</v>
      </c>
      <c r="P158" s="10"/>
      <c r="Q158" s="10">
        <v>149840420</v>
      </c>
      <c r="R158" s="10"/>
      <c r="S158" s="10">
        <f t="shared" si="10"/>
        <v>149840420</v>
      </c>
      <c r="U158" s="5">
        <f t="shared" si="11"/>
        <v>4.3478112214822666E-5</v>
      </c>
    </row>
    <row r="159" spans="1:21" ht="24">
      <c r="A159" s="2" t="s">
        <v>261</v>
      </c>
      <c r="C159" s="3">
        <v>0</v>
      </c>
      <c r="E159" s="10">
        <v>0</v>
      </c>
      <c r="F159" s="10"/>
      <c r="G159" s="10">
        <v>0</v>
      </c>
      <c r="H159" s="10"/>
      <c r="I159" s="10">
        <f t="shared" si="8"/>
        <v>0</v>
      </c>
      <c r="K159" s="5">
        <f t="shared" si="9"/>
        <v>0</v>
      </c>
      <c r="M159" s="10">
        <v>0</v>
      </c>
      <c r="N159" s="10"/>
      <c r="O159" s="10">
        <v>0</v>
      </c>
      <c r="P159" s="10"/>
      <c r="Q159" s="10">
        <v>350750483</v>
      </c>
      <c r="R159" s="10"/>
      <c r="S159" s="10">
        <f t="shared" si="10"/>
        <v>350750483</v>
      </c>
      <c r="U159" s="5">
        <f t="shared" si="11"/>
        <v>1.0177473380865623E-4</v>
      </c>
    </row>
    <row r="160" spans="1:21" ht="24">
      <c r="A160" s="2" t="s">
        <v>262</v>
      </c>
      <c r="C160" s="3">
        <v>0</v>
      </c>
      <c r="E160" s="10">
        <v>0</v>
      </c>
      <c r="F160" s="10"/>
      <c r="G160" s="10">
        <v>0</v>
      </c>
      <c r="H160" s="10"/>
      <c r="I160" s="10">
        <f t="shared" si="8"/>
        <v>0</v>
      </c>
      <c r="K160" s="5">
        <f t="shared" si="9"/>
        <v>0</v>
      </c>
      <c r="M160" s="10">
        <v>0</v>
      </c>
      <c r="N160" s="10"/>
      <c r="O160" s="10">
        <v>0</v>
      </c>
      <c r="P160" s="10"/>
      <c r="Q160" s="10">
        <v>8832403</v>
      </c>
      <c r="R160" s="10"/>
      <c r="S160" s="10">
        <f t="shared" si="10"/>
        <v>8832403</v>
      </c>
      <c r="U160" s="5">
        <f t="shared" si="11"/>
        <v>2.5628345726776284E-6</v>
      </c>
    </row>
    <row r="161" spans="1:21" ht="24">
      <c r="A161" s="2" t="s">
        <v>263</v>
      </c>
      <c r="C161" s="3">
        <v>0</v>
      </c>
      <c r="E161" s="10">
        <v>0</v>
      </c>
      <c r="F161" s="10"/>
      <c r="G161" s="10">
        <v>0</v>
      </c>
      <c r="H161" s="10"/>
      <c r="I161" s="10">
        <f t="shared" si="8"/>
        <v>0</v>
      </c>
      <c r="K161" s="5">
        <f t="shared" si="9"/>
        <v>0</v>
      </c>
      <c r="M161" s="10">
        <v>0</v>
      </c>
      <c r="N161" s="10"/>
      <c r="O161" s="10">
        <v>0</v>
      </c>
      <c r="P161" s="10"/>
      <c r="Q161" s="10">
        <v>-7140</v>
      </c>
      <c r="R161" s="10"/>
      <c r="S161" s="10">
        <f t="shared" si="10"/>
        <v>-7140</v>
      </c>
      <c r="U161" s="5">
        <f t="shared" si="11"/>
        <v>-2.0717622201928814E-9</v>
      </c>
    </row>
    <row r="162" spans="1:21" ht="24">
      <c r="A162" s="2" t="s">
        <v>264</v>
      </c>
      <c r="C162" s="3">
        <v>0</v>
      </c>
      <c r="E162" s="10">
        <v>0</v>
      </c>
      <c r="F162" s="10"/>
      <c r="G162" s="10">
        <v>0</v>
      </c>
      <c r="H162" s="10"/>
      <c r="I162" s="10">
        <f t="shared" si="8"/>
        <v>0</v>
      </c>
      <c r="K162" s="5">
        <f t="shared" si="9"/>
        <v>0</v>
      </c>
      <c r="M162" s="10">
        <v>0</v>
      </c>
      <c r="N162" s="10"/>
      <c r="O162" s="10">
        <v>0</v>
      </c>
      <c r="P162" s="10"/>
      <c r="Q162" s="10">
        <v>66388344</v>
      </c>
      <c r="R162" s="10"/>
      <c r="S162" s="10">
        <f t="shared" si="10"/>
        <v>66388344</v>
      </c>
      <c r="U162" s="5">
        <f t="shared" si="11"/>
        <v>1.9263426184925595E-5</v>
      </c>
    </row>
    <row r="163" spans="1:21" ht="24">
      <c r="A163" s="2" t="s">
        <v>265</v>
      </c>
      <c r="C163" s="3">
        <v>0</v>
      </c>
      <c r="E163" s="10">
        <v>0</v>
      </c>
      <c r="F163" s="10"/>
      <c r="G163" s="10">
        <v>0</v>
      </c>
      <c r="H163" s="10"/>
      <c r="I163" s="10">
        <f t="shared" si="8"/>
        <v>0</v>
      </c>
      <c r="K163" s="5">
        <f t="shared" si="9"/>
        <v>0</v>
      </c>
      <c r="M163" s="10">
        <v>0</v>
      </c>
      <c r="N163" s="10"/>
      <c r="O163" s="10">
        <v>0</v>
      </c>
      <c r="P163" s="10"/>
      <c r="Q163" s="10">
        <v>21490611</v>
      </c>
      <c r="R163" s="10"/>
      <c r="S163" s="10">
        <f t="shared" si="10"/>
        <v>21490611</v>
      </c>
      <c r="U163" s="5">
        <f t="shared" si="11"/>
        <v>6.2357753443503582E-6</v>
      </c>
    </row>
    <row r="164" spans="1:21" ht="24">
      <c r="A164" s="2" t="s">
        <v>266</v>
      </c>
      <c r="C164" s="3">
        <v>0</v>
      </c>
      <c r="E164" s="10">
        <v>0</v>
      </c>
      <c r="F164" s="10"/>
      <c r="G164" s="10">
        <v>0</v>
      </c>
      <c r="H164" s="10"/>
      <c r="I164" s="10">
        <f t="shared" si="8"/>
        <v>0</v>
      </c>
      <c r="K164" s="5">
        <f t="shared" si="9"/>
        <v>0</v>
      </c>
      <c r="M164" s="10">
        <v>0</v>
      </c>
      <c r="N164" s="10"/>
      <c r="O164" s="10">
        <v>0</v>
      </c>
      <c r="P164" s="10"/>
      <c r="Q164" s="10">
        <v>781834544</v>
      </c>
      <c r="R164" s="10"/>
      <c r="S164" s="10">
        <f t="shared" si="10"/>
        <v>781834544</v>
      </c>
      <c r="U164" s="5">
        <f t="shared" si="11"/>
        <v>2.2685928161077435E-4</v>
      </c>
    </row>
    <row r="165" spans="1:21" ht="24">
      <c r="A165" s="2" t="s">
        <v>267</v>
      </c>
      <c r="C165" s="3">
        <v>0</v>
      </c>
      <c r="E165" s="10">
        <v>0</v>
      </c>
      <c r="F165" s="10"/>
      <c r="G165" s="10">
        <v>0</v>
      </c>
      <c r="H165" s="10"/>
      <c r="I165" s="10">
        <f t="shared" si="8"/>
        <v>0</v>
      </c>
      <c r="K165" s="5">
        <f t="shared" si="9"/>
        <v>0</v>
      </c>
      <c r="M165" s="10">
        <v>0</v>
      </c>
      <c r="N165" s="10"/>
      <c r="O165" s="10">
        <v>0</v>
      </c>
      <c r="P165" s="10"/>
      <c r="Q165" s="10">
        <v>3227025344</v>
      </c>
      <c r="R165" s="10"/>
      <c r="S165" s="10">
        <f t="shared" si="10"/>
        <v>3227025344</v>
      </c>
      <c r="U165" s="5">
        <f t="shared" si="11"/>
        <v>9.3636263183531328E-4</v>
      </c>
    </row>
    <row r="166" spans="1:21" ht="24">
      <c r="A166" s="2" t="s">
        <v>268</v>
      </c>
      <c r="C166" s="3">
        <v>0</v>
      </c>
      <c r="E166" s="10">
        <v>0</v>
      </c>
      <c r="F166" s="10"/>
      <c r="G166" s="10">
        <v>0</v>
      </c>
      <c r="H166" s="10"/>
      <c r="I166" s="10">
        <f t="shared" si="8"/>
        <v>0</v>
      </c>
      <c r="K166" s="5">
        <f t="shared" si="9"/>
        <v>0</v>
      </c>
      <c r="M166" s="10">
        <v>0</v>
      </c>
      <c r="N166" s="10"/>
      <c r="O166" s="10">
        <v>0</v>
      </c>
      <c r="P166" s="10"/>
      <c r="Q166" s="10">
        <v>-3776870779</v>
      </c>
      <c r="R166" s="10"/>
      <c r="S166" s="10">
        <f t="shared" si="10"/>
        <v>-3776870779</v>
      </c>
      <c r="U166" s="5">
        <f t="shared" si="11"/>
        <v>-1.0959073095914086E-3</v>
      </c>
    </row>
    <row r="167" spans="1:21" ht="24">
      <c r="A167" s="2" t="s">
        <v>269</v>
      </c>
      <c r="C167" s="3">
        <v>0</v>
      </c>
      <c r="E167" s="10">
        <v>0</v>
      </c>
      <c r="F167" s="10"/>
      <c r="G167" s="10">
        <v>0</v>
      </c>
      <c r="H167" s="10"/>
      <c r="I167" s="10">
        <f t="shared" si="8"/>
        <v>0</v>
      </c>
      <c r="K167" s="5">
        <f t="shared" si="9"/>
        <v>0</v>
      </c>
      <c r="M167" s="10">
        <v>0</v>
      </c>
      <c r="N167" s="10"/>
      <c r="O167" s="10">
        <v>0</v>
      </c>
      <c r="P167" s="10"/>
      <c r="Q167" s="10">
        <v>-3679355394</v>
      </c>
      <c r="R167" s="10"/>
      <c r="S167" s="10">
        <f t="shared" si="10"/>
        <v>-3679355394</v>
      </c>
      <c r="U167" s="5">
        <f t="shared" si="11"/>
        <v>-1.0676119747832064E-3</v>
      </c>
    </row>
    <row r="168" spans="1:21" ht="24">
      <c r="A168" s="2" t="s">
        <v>270</v>
      </c>
      <c r="C168" s="3">
        <v>0</v>
      </c>
      <c r="E168" s="10">
        <v>0</v>
      </c>
      <c r="F168" s="10"/>
      <c r="G168" s="10">
        <v>0</v>
      </c>
      <c r="H168" s="10"/>
      <c r="I168" s="10">
        <f t="shared" si="8"/>
        <v>0</v>
      </c>
      <c r="K168" s="5">
        <f t="shared" si="9"/>
        <v>0</v>
      </c>
      <c r="M168" s="10">
        <v>0</v>
      </c>
      <c r="N168" s="10"/>
      <c r="O168" s="10">
        <v>0</v>
      </c>
      <c r="P168" s="10"/>
      <c r="Q168" s="10">
        <v>6992755291</v>
      </c>
      <c r="R168" s="10"/>
      <c r="S168" s="10">
        <f t="shared" si="10"/>
        <v>6992755291</v>
      </c>
      <c r="U168" s="5">
        <f t="shared" si="11"/>
        <v>2.0290372866873497E-3</v>
      </c>
    </row>
    <row r="169" spans="1:21" ht="24">
      <c r="A169" s="2" t="s">
        <v>271</v>
      </c>
      <c r="C169" s="3">
        <v>0</v>
      </c>
      <c r="E169" s="10">
        <v>0</v>
      </c>
      <c r="F169" s="10"/>
      <c r="G169" s="10">
        <v>0</v>
      </c>
      <c r="H169" s="10"/>
      <c r="I169" s="10">
        <f t="shared" si="8"/>
        <v>0</v>
      </c>
      <c r="K169" s="5">
        <f t="shared" si="9"/>
        <v>0</v>
      </c>
      <c r="M169" s="10">
        <v>0</v>
      </c>
      <c r="N169" s="10"/>
      <c r="O169" s="10">
        <v>0</v>
      </c>
      <c r="P169" s="10"/>
      <c r="Q169" s="10">
        <v>211617</v>
      </c>
      <c r="R169" s="10"/>
      <c r="S169" s="10">
        <f t="shared" si="10"/>
        <v>211617</v>
      </c>
      <c r="U169" s="5">
        <f t="shared" si="11"/>
        <v>6.1403376155540195E-8</v>
      </c>
    </row>
    <row r="170" spans="1:21" ht="24">
      <c r="A170" s="2" t="s">
        <v>272</v>
      </c>
      <c r="C170" s="3">
        <v>0</v>
      </c>
      <c r="E170" s="10">
        <v>0</v>
      </c>
      <c r="F170" s="10"/>
      <c r="G170" s="10">
        <v>0</v>
      </c>
      <c r="H170" s="10"/>
      <c r="I170" s="10">
        <f t="shared" si="8"/>
        <v>0</v>
      </c>
      <c r="K170" s="5">
        <f t="shared" si="9"/>
        <v>0</v>
      </c>
      <c r="M170" s="10">
        <v>0</v>
      </c>
      <c r="N170" s="10"/>
      <c r="O170" s="10">
        <v>0</v>
      </c>
      <c r="P170" s="10"/>
      <c r="Q170" s="10">
        <v>177146696</v>
      </c>
      <c r="R170" s="10"/>
      <c r="S170" s="10">
        <f t="shared" si="10"/>
        <v>177146696</v>
      </c>
      <c r="U170" s="5">
        <f t="shared" si="11"/>
        <v>5.1401377059494872E-5</v>
      </c>
    </row>
    <row r="171" spans="1:21" ht="24">
      <c r="A171" s="2" t="s">
        <v>273</v>
      </c>
      <c r="C171" s="3">
        <v>0</v>
      </c>
      <c r="E171" s="10">
        <v>0</v>
      </c>
      <c r="F171" s="10"/>
      <c r="G171" s="10">
        <v>0</v>
      </c>
      <c r="H171" s="10"/>
      <c r="I171" s="10">
        <f t="shared" si="8"/>
        <v>0</v>
      </c>
      <c r="K171" s="5">
        <f t="shared" si="9"/>
        <v>0</v>
      </c>
      <c r="M171" s="10">
        <v>0</v>
      </c>
      <c r="N171" s="10"/>
      <c r="O171" s="10">
        <v>0</v>
      </c>
      <c r="P171" s="10"/>
      <c r="Q171" s="10">
        <v>9533245690</v>
      </c>
      <c r="R171" s="10"/>
      <c r="S171" s="10">
        <f t="shared" si="10"/>
        <v>9533245690</v>
      </c>
      <c r="U171" s="5">
        <f t="shared" si="11"/>
        <v>2.7661930331034476E-3</v>
      </c>
    </row>
    <row r="172" spans="1:21" ht="24">
      <c r="A172" s="2" t="s">
        <v>274</v>
      </c>
      <c r="C172" s="3">
        <v>0</v>
      </c>
      <c r="E172" s="10">
        <v>0</v>
      </c>
      <c r="F172" s="10"/>
      <c r="G172" s="10">
        <v>0</v>
      </c>
      <c r="H172" s="10"/>
      <c r="I172" s="10">
        <f t="shared" si="8"/>
        <v>0</v>
      </c>
      <c r="K172" s="5">
        <f t="shared" si="9"/>
        <v>0</v>
      </c>
      <c r="M172" s="10">
        <v>0</v>
      </c>
      <c r="N172" s="10"/>
      <c r="O172" s="10">
        <v>0</v>
      </c>
      <c r="P172" s="10"/>
      <c r="Q172" s="10">
        <v>2250965488</v>
      </c>
      <c r="R172" s="10"/>
      <c r="S172" s="10">
        <f t="shared" si="10"/>
        <v>2250965488</v>
      </c>
      <c r="U172" s="5">
        <f t="shared" si="11"/>
        <v>6.5314639453731543E-4</v>
      </c>
    </row>
    <row r="173" spans="1:21" ht="24">
      <c r="A173" s="2" t="s">
        <v>275</v>
      </c>
      <c r="C173" s="3">
        <v>0</v>
      </c>
      <c r="E173" s="10">
        <v>0</v>
      </c>
      <c r="F173" s="10"/>
      <c r="G173" s="10">
        <v>0</v>
      </c>
      <c r="H173" s="10"/>
      <c r="I173" s="10">
        <f t="shared" si="8"/>
        <v>0</v>
      </c>
      <c r="K173" s="5">
        <f t="shared" si="9"/>
        <v>0</v>
      </c>
      <c r="M173" s="10">
        <v>0</v>
      </c>
      <c r="N173" s="10"/>
      <c r="O173" s="10">
        <v>0</v>
      </c>
      <c r="P173" s="10"/>
      <c r="Q173" s="10">
        <v>359014225</v>
      </c>
      <c r="R173" s="10"/>
      <c r="S173" s="10">
        <f t="shared" si="10"/>
        <v>359014225</v>
      </c>
      <c r="U173" s="5">
        <f t="shared" si="11"/>
        <v>1.0417256412700653E-4</v>
      </c>
    </row>
    <row r="174" spans="1:21" ht="24">
      <c r="A174" s="2" t="s">
        <v>276</v>
      </c>
      <c r="C174" s="3">
        <v>0</v>
      </c>
      <c r="E174" s="10">
        <v>0</v>
      </c>
      <c r="F174" s="10"/>
      <c r="G174" s="10">
        <v>0</v>
      </c>
      <c r="H174" s="10"/>
      <c r="I174" s="10">
        <f t="shared" si="8"/>
        <v>0</v>
      </c>
      <c r="K174" s="5">
        <f t="shared" si="9"/>
        <v>0</v>
      </c>
      <c r="M174" s="10">
        <v>0</v>
      </c>
      <c r="N174" s="10"/>
      <c r="O174" s="10">
        <v>0</v>
      </c>
      <c r="P174" s="10"/>
      <c r="Q174" s="10">
        <v>6956151536</v>
      </c>
      <c r="R174" s="10"/>
      <c r="S174" s="10">
        <f t="shared" si="10"/>
        <v>6956151536</v>
      </c>
      <c r="U174" s="5">
        <f t="shared" si="11"/>
        <v>2.018416239526818E-3</v>
      </c>
    </row>
    <row r="175" spans="1:21" ht="24">
      <c r="A175" s="2" t="s">
        <v>277</v>
      </c>
      <c r="C175" s="3">
        <v>0</v>
      </c>
      <c r="E175" s="10">
        <v>0</v>
      </c>
      <c r="F175" s="10"/>
      <c r="G175" s="10">
        <v>0</v>
      </c>
      <c r="H175" s="10"/>
      <c r="I175" s="10">
        <f t="shared" si="8"/>
        <v>0</v>
      </c>
      <c r="K175" s="5">
        <f t="shared" si="9"/>
        <v>0</v>
      </c>
      <c r="M175" s="10">
        <v>0</v>
      </c>
      <c r="N175" s="10"/>
      <c r="O175" s="10">
        <v>0</v>
      </c>
      <c r="P175" s="10"/>
      <c r="Q175" s="10">
        <v>-251628536</v>
      </c>
      <c r="R175" s="10"/>
      <c r="S175" s="10">
        <f t="shared" si="10"/>
        <v>-251628536</v>
      </c>
      <c r="U175" s="5">
        <f t="shared" si="11"/>
        <v>-7.3013234510818534E-5</v>
      </c>
    </row>
    <row r="176" spans="1:21" ht="24">
      <c r="A176" s="2" t="s">
        <v>278</v>
      </c>
      <c r="C176" s="3">
        <v>0</v>
      </c>
      <c r="E176" s="10">
        <v>0</v>
      </c>
      <c r="F176" s="10"/>
      <c r="G176" s="10">
        <v>0</v>
      </c>
      <c r="H176" s="10"/>
      <c r="I176" s="10">
        <f t="shared" si="8"/>
        <v>0</v>
      </c>
      <c r="K176" s="5">
        <f t="shared" si="9"/>
        <v>0</v>
      </c>
      <c r="M176" s="10">
        <v>0</v>
      </c>
      <c r="N176" s="10"/>
      <c r="O176" s="10">
        <v>0</v>
      </c>
      <c r="P176" s="10"/>
      <c r="Q176" s="10">
        <v>12346839574</v>
      </c>
      <c r="R176" s="10"/>
      <c r="S176" s="10">
        <f t="shared" si="10"/>
        <v>12346839574</v>
      </c>
      <c r="U176" s="5">
        <f t="shared" si="11"/>
        <v>3.5825932448453179E-3</v>
      </c>
    </row>
    <row r="177" spans="1:21" ht="24">
      <c r="A177" s="2" t="s">
        <v>279</v>
      </c>
      <c r="C177" s="3">
        <v>0</v>
      </c>
      <c r="E177" s="10">
        <v>0</v>
      </c>
      <c r="F177" s="10"/>
      <c r="G177" s="10">
        <v>0</v>
      </c>
      <c r="H177" s="10"/>
      <c r="I177" s="10">
        <f t="shared" si="8"/>
        <v>0</v>
      </c>
      <c r="K177" s="5">
        <f t="shared" si="9"/>
        <v>0</v>
      </c>
      <c r="M177" s="10">
        <v>0</v>
      </c>
      <c r="N177" s="10"/>
      <c r="O177" s="10">
        <v>0</v>
      </c>
      <c r="P177" s="10"/>
      <c r="Q177" s="10">
        <v>-4613212910</v>
      </c>
      <c r="R177" s="10"/>
      <c r="S177" s="10">
        <f t="shared" si="10"/>
        <v>-4613212910</v>
      </c>
      <c r="U177" s="5">
        <f t="shared" si="11"/>
        <v>-1.3385826639557511E-3</v>
      </c>
    </row>
    <row r="178" spans="1:21" ht="24">
      <c r="A178" s="2" t="s">
        <v>280</v>
      </c>
      <c r="C178" s="3">
        <v>0</v>
      </c>
      <c r="E178" s="10">
        <v>0</v>
      </c>
      <c r="F178" s="10"/>
      <c r="G178" s="10">
        <v>0</v>
      </c>
      <c r="H178" s="10"/>
      <c r="I178" s="10">
        <f t="shared" si="8"/>
        <v>0</v>
      </c>
      <c r="K178" s="5">
        <f t="shared" si="9"/>
        <v>0</v>
      </c>
      <c r="M178" s="10">
        <v>0</v>
      </c>
      <c r="N178" s="10"/>
      <c r="O178" s="10">
        <v>0</v>
      </c>
      <c r="P178" s="10"/>
      <c r="Q178" s="10">
        <v>32795008</v>
      </c>
      <c r="R178" s="10"/>
      <c r="S178" s="10">
        <f t="shared" si="10"/>
        <v>32795008</v>
      </c>
      <c r="U178" s="5">
        <f t="shared" si="11"/>
        <v>9.5158905581685296E-6</v>
      </c>
    </row>
    <row r="179" spans="1:21" ht="24">
      <c r="A179" s="2" t="s">
        <v>281</v>
      </c>
      <c r="C179" s="3">
        <v>0</v>
      </c>
      <c r="E179" s="10">
        <v>0</v>
      </c>
      <c r="F179" s="10"/>
      <c r="G179" s="10">
        <v>0</v>
      </c>
      <c r="H179" s="10"/>
      <c r="I179" s="10">
        <f t="shared" si="8"/>
        <v>0</v>
      </c>
      <c r="K179" s="5">
        <f t="shared" si="9"/>
        <v>0</v>
      </c>
      <c r="M179" s="10">
        <v>0</v>
      </c>
      <c r="N179" s="10"/>
      <c r="O179" s="10">
        <v>0</v>
      </c>
      <c r="P179" s="10"/>
      <c r="Q179" s="10">
        <v>1325064354</v>
      </c>
      <c r="R179" s="10"/>
      <c r="S179" s="10">
        <f t="shared" si="10"/>
        <v>1325064354</v>
      </c>
      <c r="U179" s="5">
        <f t="shared" si="11"/>
        <v>3.8448435125230896E-4</v>
      </c>
    </row>
    <row r="180" spans="1:21" ht="24">
      <c r="A180" s="2" t="s">
        <v>282</v>
      </c>
      <c r="C180" s="3">
        <v>0</v>
      </c>
      <c r="E180" s="10">
        <v>0</v>
      </c>
      <c r="F180" s="10"/>
      <c r="G180" s="10">
        <v>0</v>
      </c>
      <c r="H180" s="10"/>
      <c r="I180" s="10">
        <f t="shared" si="8"/>
        <v>0</v>
      </c>
      <c r="K180" s="5">
        <f t="shared" si="9"/>
        <v>0</v>
      </c>
      <c r="M180" s="10">
        <v>0</v>
      </c>
      <c r="N180" s="10"/>
      <c r="O180" s="10">
        <v>0</v>
      </c>
      <c r="P180" s="10"/>
      <c r="Q180" s="10">
        <v>-338796626</v>
      </c>
      <c r="R180" s="10"/>
      <c r="S180" s="10">
        <f t="shared" si="10"/>
        <v>-338796626</v>
      </c>
      <c r="U180" s="5">
        <f t="shared" si="11"/>
        <v>-9.830616947837776E-5</v>
      </c>
    </row>
    <row r="181" spans="1:21" ht="24">
      <c r="A181" s="2" t="s">
        <v>283</v>
      </c>
      <c r="C181" s="3">
        <v>0</v>
      </c>
      <c r="E181" s="10">
        <v>0</v>
      </c>
      <c r="F181" s="10"/>
      <c r="G181" s="10">
        <v>0</v>
      </c>
      <c r="H181" s="10"/>
      <c r="I181" s="10">
        <f t="shared" si="8"/>
        <v>0</v>
      </c>
      <c r="K181" s="5">
        <f t="shared" si="9"/>
        <v>0</v>
      </c>
      <c r="M181" s="10">
        <v>0</v>
      </c>
      <c r="N181" s="10"/>
      <c r="O181" s="10">
        <v>0</v>
      </c>
      <c r="P181" s="10"/>
      <c r="Q181" s="10">
        <v>-206599961</v>
      </c>
      <c r="R181" s="10"/>
      <c r="S181" s="10">
        <f t="shared" si="10"/>
        <v>-206599961</v>
      </c>
      <c r="U181" s="5">
        <f t="shared" si="11"/>
        <v>-5.9947618192314105E-5</v>
      </c>
    </row>
    <row r="182" spans="1:21" ht="24">
      <c r="A182" s="2" t="s">
        <v>284</v>
      </c>
      <c r="C182" s="3">
        <v>0</v>
      </c>
      <c r="E182" s="10">
        <v>0</v>
      </c>
      <c r="F182" s="10"/>
      <c r="G182" s="10">
        <v>0</v>
      </c>
      <c r="H182" s="10"/>
      <c r="I182" s="10">
        <f t="shared" si="8"/>
        <v>0</v>
      </c>
      <c r="K182" s="5">
        <f t="shared" si="9"/>
        <v>0</v>
      </c>
      <c r="M182" s="10">
        <v>0</v>
      </c>
      <c r="N182" s="10"/>
      <c r="O182" s="10">
        <v>0</v>
      </c>
      <c r="P182" s="10"/>
      <c r="Q182" s="10">
        <v>1333135</v>
      </c>
      <c r="R182" s="10"/>
      <c r="S182" s="10">
        <f t="shared" si="10"/>
        <v>1333135</v>
      </c>
      <c r="U182" s="5">
        <f t="shared" si="11"/>
        <v>3.8682615229927685E-7</v>
      </c>
    </row>
    <row r="183" spans="1:21" ht="24">
      <c r="A183" s="2" t="s">
        <v>285</v>
      </c>
      <c r="C183" s="3">
        <v>0</v>
      </c>
      <c r="E183" s="10">
        <v>0</v>
      </c>
      <c r="F183" s="10"/>
      <c r="G183" s="10">
        <v>0</v>
      </c>
      <c r="H183" s="10"/>
      <c r="I183" s="10">
        <f t="shared" si="8"/>
        <v>0</v>
      </c>
      <c r="K183" s="5">
        <f t="shared" si="9"/>
        <v>0</v>
      </c>
      <c r="M183" s="10">
        <v>0</v>
      </c>
      <c r="N183" s="10"/>
      <c r="O183" s="10">
        <v>0</v>
      </c>
      <c r="P183" s="10"/>
      <c r="Q183" s="10">
        <v>2796660</v>
      </c>
      <c r="R183" s="10"/>
      <c r="S183" s="10">
        <f t="shared" si="10"/>
        <v>2796660</v>
      </c>
      <c r="U183" s="5">
        <f t="shared" si="11"/>
        <v>8.114866289530285E-7</v>
      </c>
    </row>
    <row r="184" spans="1:21" ht="24">
      <c r="A184" s="2" t="s">
        <v>286</v>
      </c>
      <c r="C184" s="3">
        <v>0</v>
      </c>
      <c r="E184" s="10">
        <v>0</v>
      </c>
      <c r="F184" s="10"/>
      <c r="G184" s="10">
        <v>0</v>
      </c>
      <c r="H184" s="10"/>
      <c r="I184" s="10">
        <f t="shared" si="8"/>
        <v>0</v>
      </c>
      <c r="K184" s="5">
        <f t="shared" si="9"/>
        <v>0</v>
      </c>
      <c r="M184" s="10">
        <v>0</v>
      </c>
      <c r="N184" s="10"/>
      <c r="O184" s="10">
        <v>0</v>
      </c>
      <c r="P184" s="10"/>
      <c r="Q184" s="10">
        <v>6013445</v>
      </c>
      <c r="R184" s="10"/>
      <c r="S184" s="10">
        <f t="shared" si="10"/>
        <v>6013445</v>
      </c>
      <c r="U184" s="5">
        <f t="shared" si="11"/>
        <v>1.7448778941467481E-6</v>
      </c>
    </row>
    <row r="185" spans="1:21" ht="24">
      <c r="A185" s="2" t="s">
        <v>287</v>
      </c>
      <c r="C185" s="3">
        <v>0</v>
      </c>
      <c r="E185" s="10">
        <v>0</v>
      </c>
      <c r="F185" s="10"/>
      <c r="G185" s="10">
        <v>0</v>
      </c>
      <c r="H185" s="10"/>
      <c r="I185" s="10">
        <f t="shared" si="8"/>
        <v>0</v>
      </c>
      <c r="K185" s="5">
        <f t="shared" si="9"/>
        <v>0</v>
      </c>
      <c r="M185" s="10">
        <v>0</v>
      </c>
      <c r="N185" s="10"/>
      <c r="O185" s="10">
        <v>0</v>
      </c>
      <c r="P185" s="10"/>
      <c r="Q185" s="10">
        <v>242904942</v>
      </c>
      <c r="R185" s="10"/>
      <c r="S185" s="10">
        <f t="shared" si="10"/>
        <v>242904942</v>
      </c>
      <c r="U185" s="5">
        <f t="shared" si="11"/>
        <v>7.0481972259627874E-5</v>
      </c>
    </row>
    <row r="186" spans="1:21" ht="24">
      <c r="A186" s="2" t="s">
        <v>288</v>
      </c>
      <c r="C186" s="3">
        <v>0</v>
      </c>
      <c r="E186" s="10">
        <v>0</v>
      </c>
      <c r="F186" s="10"/>
      <c r="G186" s="10">
        <v>0</v>
      </c>
      <c r="H186" s="10"/>
      <c r="I186" s="10">
        <f t="shared" si="8"/>
        <v>0</v>
      </c>
      <c r="K186" s="5">
        <f t="shared" si="9"/>
        <v>0</v>
      </c>
      <c r="M186" s="10">
        <v>0</v>
      </c>
      <c r="N186" s="10"/>
      <c r="O186" s="10">
        <v>0</v>
      </c>
      <c r="P186" s="10"/>
      <c r="Q186" s="10">
        <v>199484989</v>
      </c>
      <c r="R186" s="10"/>
      <c r="S186" s="10">
        <f t="shared" si="10"/>
        <v>199484989</v>
      </c>
      <c r="U186" s="5">
        <f t="shared" si="11"/>
        <v>5.7883118166077381E-5</v>
      </c>
    </row>
    <row r="187" spans="1:21" ht="24">
      <c r="A187" s="2" t="s">
        <v>289</v>
      </c>
      <c r="C187" s="3">
        <v>0</v>
      </c>
      <c r="E187" s="10">
        <v>0</v>
      </c>
      <c r="F187" s="10"/>
      <c r="G187" s="10">
        <v>0</v>
      </c>
      <c r="H187" s="10"/>
      <c r="I187" s="10">
        <f t="shared" si="8"/>
        <v>0</v>
      </c>
      <c r="K187" s="5">
        <f t="shared" si="9"/>
        <v>0</v>
      </c>
      <c r="M187" s="10">
        <v>0</v>
      </c>
      <c r="N187" s="10"/>
      <c r="O187" s="10">
        <v>0</v>
      </c>
      <c r="P187" s="10"/>
      <c r="Q187" s="10">
        <v>1949761223</v>
      </c>
      <c r="R187" s="10"/>
      <c r="S187" s="10">
        <f t="shared" si="10"/>
        <v>1949761223</v>
      </c>
      <c r="U187" s="5">
        <f t="shared" si="11"/>
        <v>5.6574812888073771E-4</v>
      </c>
    </row>
    <row r="188" spans="1:21" ht="24">
      <c r="A188" s="2" t="s">
        <v>290</v>
      </c>
      <c r="C188" s="3">
        <v>0</v>
      </c>
      <c r="E188" s="10">
        <v>0</v>
      </c>
      <c r="F188" s="10"/>
      <c r="G188" s="10">
        <v>0</v>
      </c>
      <c r="H188" s="10"/>
      <c r="I188" s="10">
        <f t="shared" si="8"/>
        <v>0</v>
      </c>
      <c r="K188" s="5">
        <f t="shared" si="9"/>
        <v>0</v>
      </c>
      <c r="M188" s="10">
        <v>0</v>
      </c>
      <c r="N188" s="10"/>
      <c r="O188" s="10">
        <v>0</v>
      </c>
      <c r="P188" s="10"/>
      <c r="Q188" s="10">
        <v>120413362</v>
      </c>
      <c r="R188" s="10"/>
      <c r="S188" s="10">
        <f t="shared" si="10"/>
        <v>120413362</v>
      </c>
      <c r="U188" s="5">
        <f t="shared" si="11"/>
        <v>3.4939475377872428E-5</v>
      </c>
    </row>
    <row r="189" spans="1:21" ht="24">
      <c r="A189" s="2" t="s">
        <v>291</v>
      </c>
      <c r="C189" s="3">
        <v>0</v>
      </c>
      <c r="E189" s="10">
        <v>0</v>
      </c>
      <c r="F189" s="10"/>
      <c r="G189" s="10">
        <v>0</v>
      </c>
      <c r="H189" s="10"/>
      <c r="I189" s="10">
        <f t="shared" si="8"/>
        <v>0</v>
      </c>
      <c r="K189" s="5">
        <f t="shared" si="9"/>
        <v>0</v>
      </c>
      <c r="M189" s="10">
        <v>0</v>
      </c>
      <c r="N189" s="10"/>
      <c r="O189" s="10">
        <v>0</v>
      </c>
      <c r="P189" s="10"/>
      <c r="Q189" s="10">
        <v>836430176</v>
      </c>
      <c r="R189" s="10"/>
      <c r="S189" s="10">
        <f t="shared" si="10"/>
        <v>836430176</v>
      </c>
      <c r="U189" s="5">
        <f t="shared" si="11"/>
        <v>2.4270090174594993E-4</v>
      </c>
    </row>
    <row r="190" spans="1:21" ht="24">
      <c r="A190" s="2" t="s">
        <v>292</v>
      </c>
      <c r="C190" s="3">
        <v>0</v>
      </c>
      <c r="E190" s="10">
        <v>0</v>
      </c>
      <c r="F190" s="10"/>
      <c r="G190" s="10">
        <v>0</v>
      </c>
      <c r="H190" s="10"/>
      <c r="I190" s="10">
        <f t="shared" si="8"/>
        <v>0</v>
      </c>
      <c r="K190" s="5">
        <f t="shared" si="9"/>
        <v>0</v>
      </c>
      <c r="M190" s="10">
        <v>0</v>
      </c>
      <c r="N190" s="10"/>
      <c r="O190" s="10">
        <v>0</v>
      </c>
      <c r="P190" s="10"/>
      <c r="Q190" s="10">
        <v>871656732</v>
      </c>
      <c r="R190" s="10"/>
      <c r="S190" s="10">
        <f t="shared" si="10"/>
        <v>871656732</v>
      </c>
      <c r="U190" s="5">
        <f t="shared" si="11"/>
        <v>2.5292233702162343E-4</v>
      </c>
    </row>
    <row r="191" spans="1:21" ht="24">
      <c r="A191" s="2" t="s">
        <v>293</v>
      </c>
      <c r="C191" s="3">
        <v>0</v>
      </c>
      <c r="E191" s="10">
        <v>0</v>
      </c>
      <c r="F191" s="10"/>
      <c r="G191" s="10">
        <v>0</v>
      </c>
      <c r="H191" s="10"/>
      <c r="I191" s="10">
        <f t="shared" si="8"/>
        <v>0</v>
      </c>
      <c r="K191" s="5">
        <f t="shared" si="9"/>
        <v>0</v>
      </c>
      <c r="M191" s="10">
        <v>0</v>
      </c>
      <c r="N191" s="10"/>
      <c r="O191" s="10">
        <v>0</v>
      </c>
      <c r="P191" s="10"/>
      <c r="Q191" s="10">
        <v>71240484</v>
      </c>
      <c r="R191" s="10"/>
      <c r="S191" s="10">
        <f t="shared" si="10"/>
        <v>71240484</v>
      </c>
      <c r="U191" s="5">
        <f t="shared" si="11"/>
        <v>2.0671336596562386E-5</v>
      </c>
    </row>
    <row r="192" spans="1:21" ht="24">
      <c r="A192" s="2" t="s">
        <v>294</v>
      </c>
      <c r="C192" s="3">
        <v>0</v>
      </c>
      <c r="E192" s="10">
        <v>0</v>
      </c>
      <c r="F192" s="10"/>
      <c r="G192" s="10">
        <v>0</v>
      </c>
      <c r="H192" s="10"/>
      <c r="I192" s="10">
        <f t="shared" si="8"/>
        <v>0</v>
      </c>
      <c r="K192" s="5">
        <f t="shared" si="9"/>
        <v>0</v>
      </c>
      <c r="M192" s="10">
        <v>0</v>
      </c>
      <c r="N192" s="10"/>
      <c r="O192" s="10">
        <v>0</v>
      </c>
      <c r="P192" s="10"/>
      <c r="Q192" s="10">
        <v>135000000</v>
      </c>
      <c r="R192" s="10"/>
      <c r="S192" s="10">
        <f t="shared" si="10"/>
        <v>135000000</v>
      </c>
      <c r="U192" s="5">
        <f t="shared" si="11"/>
        <v>3.9171974751546075E-5</v>
      </c>
    </row>
    <row r="193" spans="1:21" ht="24">
      <c r="A193" s="2" t="s">
        <v>295</v>
      </c>
      <c r="C193" s="3">
        <v>0</v>
      </c>
      <c r="E193" s="10">
        <v>0</v>
      </c>
      <c r="F193" s="10"/>
      <c r="G193" s="10">
        <v>0</v>
      </c>
      <c r="H193" s="10"/>
      <c r="I193" s="10">
        <f t="shared" si="8"/>
        <v>0</v>
      </c>
      <c r="K193" s="5">
        <f t="shared" si="9"/>
        <v>0</v>
      </c>
      <c r="M193" s="10">
        <v>0</v>
      </c>
      <c r="N193" s="10"/>
      <c r="O193" s="10">
        <v>0</v>
      </c>
      <c r="P193" s="10"/>
      <c r="Q193" s="10">
        <v>718902960</v>
      </c>
      <c r="R193" s="10"/>
      <c r="S193" s="10">
        <f t="shared" si="10"/>
        <v>718902960</v>
      </c>
      <c r="U193" s="5">
        <f t="shared" si="11"/>
        <v>2.0859887850319805E-4</v>
      </c>
    </row>
    <row r="194" spans="1:21" ht="24">
      <c r="A194" s="2" t="s">
        <v>296</v>
      </c>
      <c r="C194" s="3">
        <v>0</v>
      </c>
      <c r="E194" s="10">
        <v>0</v>
      </c>
      <c r="F194" s="10"/>
      <c r="G194" s="10">
        <v>0</v>
      </c>
      <c r="H194" s="10"/>
      <c r="I194" s="10">
        <f t="shared" si="8"/>
        <v>0</v>
      </c>
      <c r="K194" s="5">
        <f t="shared" si="9"/>
        <v>0</v>
      </c>
      <c r="M194" s="10">
        <v>0</v>
      </c>
      <c r="N194" s="10"/>
      <c r="O194" s="10">
        <v>0</v>
      </c>
      <c r="P194" s="10"/>
      <c r="Q194" s="10">
        <v>73164918</v>
      </c>
      <c r="R194" s="10"/>
      <c r="S194" s="10">
        <f t="shared" si="10"/>
        <v>73164918</v>
      </c>
      <c r="U194" s="5">
        <f t="shared" si="11"/>
        <v>2.122973570811066E-5</v>
      </c>
    </row>
    <row r="195" spans="1:21" ht="24">
      <c r="A195" s="2" t="s">
        <v>297</v>
      </c>
      <c r="C195" s="3">
        <v>0</v>
      </c>
      <c r="E195" s="10">
        <v>0</v>
      </c>
      <c r="F195" s="10"/>
      <c r="G195" s="10">
        <v>0</v>
      </c>
      <c r="H195" s="10"/>
      <c r="I195" s="10">
        <f t="shared" si="8"/>
        <v>0</v>
      </c>
      <c r="K195" s="5">
        <f t="shared" si="9"/>
        <v>0</v>
      </c>
      <c r="M195" s="10">
        <v>0</v>
      </c>
      <c r="N195" s="10"/>
      <c r="O195" s="10">
        <v>0</v>
      </c>
      <c r="P195" s="10"/>
      <c r="Q195" s="10">
        <v>56796633</v>
      </c>
      <c r="R195" s="10"/>
      <c r="S195" s="10">
        <f t="shared" si="10"/>
        <v>56796633</v>
      </c>
      <c r="U195" s="5">
        <f t="shared" si="11"/>
        <v>1.6480268695176509E-5</v>
      </c>
    </row>
    <row r="196" spans="1:21" ht="24">
      <c r="A196" s="2" t="s">
        <v>298</v>
      </c>
      <c r="C196" s="3">
        <v>0</v>
      </c>
      <c r="E196" s="10">
        <v>0</v>
      </c>
      <c r="F196" s="10"/>
      <c r="G196" s="10">
        <v>0</v>
      </c>
      <c r="H196" s="10"/>
      <c r="I196" s="10">
        <f t="shared" si="8"/>
        <v>0</v>
      </c>
      <c r="K196" s="5">
        <f t="shared" si="9"/>
        <v>0</v>
      </c>
      <c r="M196" s="10">
        <v>0</v>
      </c>
      <c r="N196" s="10"/>
      <c r="O196" s="10">
        <v>0</v>
      </c>
      <c r="P196" s="10"/>
      <c r="Q196" s="10">
        <v>323998123</v>
      </c>
      <c r="R196" s="10"/>
      <c r="S196" s="10">
        <f t="shared" si="10"/>
        <v>323998123</v>
      </c>
      <c r="U196" s="5">
        <f t="shared" si="11"/>
        <v>9.4012194768180148E-5</v>
      </c>
    </row>
    <row r="197" spans="1:21" ht="24">
      <c r="A197" s="2" t="s">
        <v>299</v>
      </c>
      <c r="C197" s="3">
        <v>0</v>
      </c>
      <c r="E197" s="10">
        <v>0</v>
      </c>
      <c r="F197" s="10"/>
      <c r="G197" s="10">
        <v>0</v>
      </c>
      <c r="H197" s="10"/>
      <c r="I197" s="10">
        <f t="shared" si="8"/>
        <v>0</v>
      </c>
      <c r="K197" s="5">
        <f t="shared" si="9"/>
        <v>0</v>
      </c>
      <c r="M197" s="10">
        <v>0</v>
      </c>
      <c r="N197" s="10"/>
      <c r="O197" s="10">
        <v>0</v>
      </c>
      <c r="P197" s="10"/>
      <c r="Q197" s="10">
        <v>89546717</v>
      </c>
      <c r="R197" s="10"/>
      <c r="S197" s="10">
        <f t="shared" si="10"/>
        <v>89546717</v>
      </c>
      <c r="U197" s="5">
        <f t="shared" si="11"/>
        <v>2.5983123980798828E-5</v>
      </c>
    </row>
    <row r="198" spans="1:21" ht="24">
      <c r="A198" s="2" t="s">
        <v>300</v>
      </c>
      <c r="C198" s="3">
        <v>0</v>
      </c>
      <c r="E198" s="10">
        <v>0</v>
      </c>
      <c r="F198" s="10"/>
      <c r="G198" s="10">
        <v>0</v>
      </c>
      <c r="H198" s="10"/>
      <c r="I198" s="10">
        <f t="shared" si="8"/>
        <v>0</v>
      </c>
      <c r="K198" s="5">
        <f t="shared" si="9"/>
        <v>0</v>
      </c>
      <c r="M198" s="10">
        <v>0</v>
      </c>
      <c r="N198" s="10"/>
      <c r="O198" s="10">
        <v>0</v>
      </c>
      <c r="P198" s="10"/>
      <c r="Q198" s="10">
        <v>2665614900</v>
      </c>
      <c r="R198" s="10"/>
      <c r="S198" s="10">
        <f t="shared" si="10"/>
        <v>2665614900</v>
      </c>
      <c r="U198" s="5">
        <f t="shared" si="11"/>
        <v>7.7346221896403716E-4</v>
      </c>
    </row>
    <row r="199" spans="1:21" ht="24">
      <c r="A199" s="2" t="s">
        <v>301</v>
      </c>
      <c r="C199" s="3">
        <v>0</v>
      </c>
      <c r="E199" s="10">
        <v>0</v>
      </c>
      <c r="F199" s="10"/>
      <c r="G199" s="10">
        <v>0</v>
      </c>
      <c r="H199" s="10"/>
      <c r="I199" s="10">
        <f t="shared" si="8"/>
        <v>0</v>
      </c>
      <c r="K199" s="5">
        <f t="shared" si="9"/>
        <v>0</v>
      </c>
      <c r="M199" s="10">
        <v>0</v>
      </c>
      <c r="N199" s="10"/>
      <c r="O199" s="10">
        <v>0</v>
      </c>
      <c r="P199" s="10"/>
      <c r="Q199" s="10">
        <v>25997425</v>
      </c>
      <c r="R199" s="10"/>
      <c r="S199" s="10">
        <f t="shared" si="10"/>
        <v>25997425</v>
      </c>
      <c r="U199" s="5">
        <f t="shared" si="11"/>
        <v>7.5434850052237975E-6</v>
      </c>
    </row>
    <row r="200" spans="1:21" ht="24">
      <c r="A200" s="2" t="s">
        <v>302</v>
      </c>
      <c r="C200" s="3">
        <v>0</v>
      </c>
      <c r="E200" s="10">
        <v>0</v>
      </c>
      <c r="F200" s="10"/>
      <c r="G200" s="10">
        <v>0</v>
      </c>
      <c r="H200" s="10"/>
      <c r="I200" s="10">
        <f t="shared" si="8"/>
        <v>0</v>
      </c>
      <c r="K200" s="5">
        <f t="shared" si="9"/>
        <v>0</v>
      </c>
      <c r="M200" s="10">
        <v>0</v>
      </c>
      <c r="N200" s="10"/>
      <c r="O200" s="10">
        <v>0</v>
      </c>
      <c r="P200" s="10"/>
      <c r="Q200" s="10">
        <v>147504626</v>
      </c>
      <c r="R200" s="10"/>
      <c r="S200" s="10">
        <f t="shared" si="10"/>
        <v>147504626</v>
      </c>
      <c r="U200" s="5">
        <f t="shared" si="11"/>
        <v>4.2800351743764788E-5</v>
      </c>
    </row>
    <row r="201" spans="1:21" ht="24">
      <c r="A201" s="2" t="s">
        <v>303</v>
      </c>
      <c r="C201" s="3">
        <v>0</v>
      </c>
      <c r="E201" s="10">
        <v>0</v>
      </c>
      <c r="F201" s="10"/>
      <c r="G201" s="10">
        <v>0</v>
      </c>
      <c r="H201" s="10"/>
      <c r="I201" s="10">
        <f t="shared" ref="I201:I238" si="12">C201+E201+G201</f>
        <v>0</v>
      </c>
      <c r="K201" s="5">
        <f t="shared" ref="K201:K238" si="13">I201/$I$239</f>
        <v>0</v>
      </c>
      <c r="M201" s="10">
        <v>0</v>
      </c>
      <c r="N201" s="10"/>
      <c r="O201" s="10">
        <v>0</v>
      </c>
      <c r="P201" s="10"/>
      <c r="Q201" s="10">
        <v>1244310401</v>
      </c>
      <c r="R201" s="10"/>
      <c r="S201" s="10">
        <f t="shared" ref="S201:S238" si="14">M201+O201+Q201</f>
        <v>1244310401</v>
      </c>
      <c r="U201" s="5">
        <f t="shared" ref="U201:U238" si="15">S201/$S$239</f>
        <v>3.6105256008191238E-4</v>
      </c>
    </row>
    <row r="202" spans="1:21" ht="24">
      <c r="A202" s="2" t="s">
        <v>304</v>
      </c>
      <c r="C202" s="3">
        <v>0</v>
      </c>
      <c r="E202" s="10">
        <v>0</v>
      </c>
      <c r="F202" s="10"/>
      <c r="G202" s="10">
        <v>0</v>
      </c>
      <c r="H202" s="10"/>
      <c r="I202" s="10">
        <f t="shared" si="12"/>
        <v>0</v>
      </c>
      <c r="K202" s="5">
        <f t="shared" si="13"/>
        <v>0</v>
      </c>
      <c r="M202" s="10">
        <v>0</v>
      </c>
      <c r="N202" s="10"/>
      <c r="O202" s="10">
        <v>0</v>
      </c>
      <c r="P202" s="10"/>
      <c r="Q202" s="10">
        <v>201175511</v>
      </c>
      <c r="R202" s="10"/>
      <c r="S202" s="10">
        <f t="shared" si="14"/>
        <v>201175511</v>
      </c>
      <c r="U202" s="5">
        <f t="shared" si="15"/>
        <v>5.837364472238059E-5</v>
      </c>
    </row>
    <row r="203" spans="1:21" ht="24">
      <c r="A203" s="2" t="s">
        <v>305</v>
      </c>
      <c r="C203" s="3">
        <v>0</v>
      </c>
      <c r="E203" s="10">
        <v>0</v>
      </c>
      <c r="F203" s="10"/>
      <c r="G203" s="10">
        <v>0</v>
      </c>
      <c r="H203" s="10"/>
      <c r="I203" s="10">
        <f t="shared" si="12"/>
        <v>0</v>
      </c>
      <c r="K203" s="5">
        <f t="shared" si="13"/>
        <v>0</v>
      </c>
      <c r="M203" s="10">
        <v>0</v>
      </c>
      <c r="N203" s="10"/>
      <c r="O203" s="10">
        <v>0</v>
      </c>
      <c r="P203" s="10"/>
      <c r="Q203" s="10">
        <v>-28838624</v>
      </c>
      <c r="R203" s="10"/>
      <c r="S203" s="10">
        <f t="shared" si="14"/>
        <v>-28838624</v>
      </c>
      <c r="U203" s="5">
        <f t="shared" si="15"/>
        <v>-8.3678951940543008E-6</v>
      </c>
    </row>
    <row r="204" spans="1:21" ht="24">
      <c r="A204" s="2" t="s">
        <v>306</v>
      </c>
      <c r="C204" s="3">
        <v>0</v>
      </c>
      <c r="E204" s="10">
        <v>0</v>
      </c>
      <c r="F204" s="10"/>
      <c r="G204" s="10">
        <v>0</v>
      </c>
      <c r="H204" s="10"/>
      <c r="I204" s="10">
        <f t="shared" si="12"/>
        <v>0</v>
      </c>
      <c r="K204" s="5">
        <f t="shared" si="13"/>
        <v>0</v>
      </c>
      <c r="M204" s="10">
        <v>0</v>
      </c>
      <c r="N204" s="10"/>
      <c r="O204" s="10">
        <v>0</v>
      </c>
      <c r="P204" s="10"/>
      <c r="Q204" s="10">
        <v>-524564744</v>
      </c>
      <c r="R204" s="10"/>
      <c r="S204" s="10">
        <f t="shared" si="14"/>
        <v>-524564744</v>
      </c>
      <c r="U204" s="5">
        <f t="shared" si="15"/>
        <v>-1.5220916227792023E-4</v>
      </c>
    </row>
    <row r="205" spans="1:21" ht="24">
      <c r="A205" s="2" t="s">
        <v>307</v>
      </c>
      <c r="C205" s="3">
        <v>0</v>
      </c>
      <c r="E205" s="10">
        <v>0</v>
      </c>
      <c r="F205" s="10"/>
      <c r="G205" s="10">
        <v>0</v>
      </c>
      <c r="H205" s="10"/>
      <c r="I205" s="10">
        <f t="shared" si="12"/>
        <v>0</v>
      </c>
      <c r="K205" s="5">
        <f t="shared" si="13"/>
        <v>0</v>
      </c>
      <c r="M205" s="10">
        <v>0</v>
      </c>
      <c r="N205" s="10"/>
      <c r="O205" s="10">
        <v>0</v>
      </c>
      <c r="P205" s="10"/>
      <c r="Q205" s="10">
        <v>3515190445</v>
      </c>
      <c r="R205" s="10"/>
      <c r="S205" s="10">
        <f t="shared" si="14"/>
        <v>3515190445</v>
      </c>
      <c r="U205" s="5">
        <f t="shared" si="15"/>
        <v>1.0199774174697483E-3</v>
      </c>
    </row>
    <row r="206" spans="1:21" ht="24">
      <c r="A206" s="2" t="s">
        <v>308</v>
      </c>
      <c r="C206" s="3">
        <v>0</v>
      </c>
      <c r="E206" s="10">
        <v>0</v>
      </c>
      <c r="F206" s="10"/>
      <c r="G206" s="10">
        <v>0</v>
      </c>
      <c r="H206" s="10"/>
      <c r="I206" s="10">
        <f t="shared" si="12"/>
        <v>0</v>
      </c>
      <c r="K206" s="5">
        <f t="shared" si="13"/>
        <v>0</v>
      </c>
      <c r="M206" s="10">
        <v>0</v>
      </c>
      <c r="N206" s="10"/>
      <c r="O206" s="10">
        <v>0</v>
      </c>
      <c r="P206" s="10"/>
      <c r="Q206" s="10">
        <v>2879841626</v>
      </c>
      <c r="R206" s="10"/>
      <c r="S206" s="10">
        <f t="shared" si="14"/>
        <v>2879841626</v>
      </c>
      <c r="U206" s="5">
        <f t="shared" si="15"/>
        <v>8.356228404601733E-4</v>
      </c>
    </row>
    <row r="207" spans="1:21" ht="24">
      <c r="A207" s="2" t="s">
        <v>309</v>
      </c>
      <c r="C207" s="3">
        <v>0</v>
      </c>
      <c r="E207" s="10">
        <v>0</v>
      </c>
      <c r="F207" s="10"/>
      <c r="G207" s="10">
        <v>0</v>
      </c>
      <c r="H207" s="10"/>
      <c r="I207" s="10">
        <f t="shared" si="12"/>
        <v>0</v>
      </c>
      <c r="K207" s="5">
        <f t="shared" si="13"/>
        <v>0</v>
      </c>
      <c r="M207" s="10">
        <v>0</v>
      </c>
      <c r="N207" s="10"/>
      <c r="O207" s="10">
        <v>0</v>
      </c>
      <c r="P207" s="10"/>
      <c r="Q207" s="10">
        <v>843154059</v>
      </c>
      <c r="R207" s="10"/>
      <c r="S207" s="10">
        <f t="shared" si="14"/>
        <v>843154059</v>
      </c>
      <c r="U207" s="5">
        <f t="shared" si="15"/>
        <v>2.4465192230230807E-4</v>
      </c>
    </row>
    <row r="208" spans="1:21" ht="24">
      <c r="A208" s="2" t="s">
        <v>310</v>
      </c>
      <c r="C208" s="3">
        <v>0</v>
      </c>
      <c r="E208" s="10">
        <v>0</v>
      </c>
      <c r="F208" s="10"/>
      <c r="G208" s="10">
        <v>0</v>
      </c>
      <c r="H208" s="10"/>
      <c r="I208" s="10">
        <f t="shared" si="12"/>
        <v>0</v>
      </c>
      <c r="K208" s="5">
        <f t="shared" si="13"/>
        <v>0</v>
      </c>
      <c r="M208" s="10">
        <v>0</v>
      </c>
      <c r="N208" s="10"/>
      <c r="O208" s="10">
        <v>0</v>
      </c>
      <c r="P208" s="10"/>
      <c r="Q208" s="10">
        <v>24998726</v>
      </c>
      <c r="R208" s="10"/>
      <c r="S208" s="10">
        <f t="shared" si="14"/>
        <v>24998726</v>
      </c>
      <c r="U208" s="5">
        <f t="shared" si="15"/>
        <v>7.2536997310579138E-6</v>
      </c>
    </row>
    <row r="209" spans="1:21" ht="24">
      <c r="A209" s="2" t="s">
        <v>311</v>
      </c>
      <c r="C209" s="3">
        <v>0</v>
      </c>
      <c r="E209" s="10">
        <v>0</v>
      </c>
      <c r="F209" s="10"/>
      <c r="G209" s="10">
        <v>0</v>
      </c>
      <c r="H209" s="10"/>
      <c r="I209" s="10">
        <f t="shared" si="12"/>
        <v>0</v>
      </c>
      <c r="K209" s="5">
        <f t="shared" si="13"/>
        <v>0</v>
      </c>
      <c r="M209" s="10">
        <v>0</v>
      </c>
      <c r="N209" s="10"/>
      <c r="O209" s="10">
        <v>0</v>
      </c>
      <c r="P209" s="10"/>
      <c r="Q209" s="10">
        <v>731397469</v>
      </c>
      <c r="R209" s="10"/>
      <c r="S209" s="10">
        <f t="shared" si="14"/>
        <v>731397469</v>
      </c>
      <c r="U209" s="5">
        <f t="shared" si="15"/>
        <v>2.122243199186126E-4</v>
      </c>
    </row>
    <row r="210" spans="1:21" ht="24">
      <c r="A210" s="2" t="s">
        <v>312</v>
      </c>
      <c r="C210" s="3">
        <v>0</v>
      </c>
      <c r="E210" s="10">
        <v>0</v>
      </c>
      <c r="F210" s="10"/>
      <c r="G210" s="10">
        <v>0</v>
      </c>
      <c r="H210" s="10"/>
      <c r="I210" s="10">
        <f t="shared" si="12"/>
        <v>0</v>
      </c>
      <c r="K210" s="5">
        <f t="shared" si="13"/>
        <v>0</v>
      </c>
      <c r="M210" s="10">
        <v>0</v>
      </c>
      <c r="N210" s="10"/>
      <c r="O210" s="10">
        <v>0</v>
      </c>
      <c r="P210" s="10"/>
      <c r="Q210" s="10">
        <v>3856727149</v>
      </c>
      <c r="R210" s="10"/>
      <c r="S210" s="10">
        <f t="shared" si="14"/>
        <v>3856727149</v>
      </c>
      <c r="U210" s="5">
        <f t="shared" si="15"/>
        <v>1.1190786555868909E-3</v>
      </c>
    </row>
    <row r="211" spans="1:21" ht="24">
      <c r="A211" s="2" t="s">
        <v>313</v>
      </c>
      <c r="C211" s="3">
        <v>0</v>
      </c>
      <c r="E211" s="10">
        <v>0</v>
      </c>
      <c r="F211" s="10"/>
      <c r="G211" s="10">
        <v>0</v>
      </c>
      <c r="H211" s="10"/>
      <c r="I211" s="10">
        <f t="shared" si="12"/>
        <v>0</v>
      </c>
      <c r="K211" s="5">
        <f t="shared" si="13"/>
        <v>0</v>
      </c>
      <c r="M211" s="10">
        <v>0</v>
      </c>
      <c r="N211" s="10"/>
      <c r="O211" s="10">
        <v>0</v>
      </c>
      <c r="P211" s="10"/>
      <c r="Q211" s="10">
        <v>1457822195</v>
      </c>
      <c r="R211" s="10"/>
      <c r="S211" s="10">
        <f t="shared" si="14"/>
        <v>1457822195</v>
      </c>
      <c r="U211" s="5">
        <f t="shared" si="15"/>
        <v>4.2300573492432209E-4</v>
      </c>
    </row>
    <row r="212" spans="1:21" ht="24">
      <c r="A212" s="2" t="s">
        <v>314</v>
      </c>
      <c r="C212" s="3">
        <v>0</v>
      </c>
      <c r="E212" s="10">
        <v>0</v>
      </c>
      <c r="F212" s="10"/>
      <c r="G212" s="10">
        <v>0</v>
      </c>
      <c r="H212" s="10"/>
      <c r="I212" s="10">
        <f t="shared" si="12"/>
        <v>0</v>
      </c>
      <c r="K212" s="5">
        <f t="shared" si="13"/>
        <v>0</v>
      </c>
      <c r="M212" s="10">
        <v>0</v>
      </c>
      <c r="N212" s="10"/>
      <c r="O212" s="10">
        <v>0</v>
      </c>
      <c r="P212" s="10"/>
      <c r="Q212" s="10">
        <v>3574462</v>
      </c>
      <c r="R212" s="10"/>
      <c r="S212" s="10">
        <f t="shared" si="14"/>
        <v>3574462</v>
      </c>
      <c r="U212" s="5">
        <f t="shared" si="15"/>
        <v>1.0371758164026733E-6</v>
      </c>
    </row>
    <row r="213" spans="1:21" ht="24">
      <c r="A213" s="2" t="s">
        <v>315</v>
      </c>
      <c r="C213" s="3">
        <v>0</v>
      </c>
      <c r="E213" s="10">
        <v>0</v>
      </c>
      <c r="F213" s="10"/>
      <c r="G213" s="10">
        <v>0</v>
      </c>
      <c r="H213" s="10"/>
      <c r="I213" s="10">
        <f t="shared" si="12"/>
        <v>0</v>
      </c>
      <c r="K213" s="5">
        <f t="shared" si="13"/>
        <v>0</v>
      </c>
      <c r="M213" s="10">
        <v>0</v>
      </c>
      <c r="N213" s="10"/>
      <c r="O213" s="10">
        <v>0</v>
      </c>
      <c r="P213" s="10"/>
      <c r="Q213" s="10">
        <v>231253468</v>
      </c>
      <c r="R213" s="10"/>
      <c r="S213" s="10">
        <f t="shared" si="14"/>
        <v>231253468</v>
      </c>
      <c r="U213" s="5">
        <f t="shared" si="15"/>
        <v>6.7101148220025697E-5</v>
      </c>
    </row>
    <row r="214" spans="1:21" ht="24">
      <c r="A214" s="2" t="s">
        <v>316</v>
      </c>
      <c r="C214" s="3">
        <v>0</v>
      </c>
      <c r="E214" s="10">
        <v>0</v>
      </c>
      <c r="F214" s="10"/>
      <c r="G214" s="10">
        <v>0</v>
      </c>
      <c r="H214" s="10"/>
      <c r="I214" s="10">
        <f t="shared" si="12"/>
        <v>0</v>
      </c>
      <c r="K214" s="5">
        <f t="shared" si="13"/>
        <v>0</v>
      </c>
      <c r="M214" s="10">
        <v>0</v>
      </c>
      <c r="N214" s="10"/>
      <c r="O214" s="10">
        <v>0</v>
      </c>
      <c r="P214" s="10"/>
      <c r="Q214" s="10">
        <v>1624983</v>
      </c>
      <c r="R214" s="10"/>
      <c r="S214" s="10">
        <f t="shared" si="14"/>
        <v>1624983</v>
      </c>
      <c r="U214" s="5">
        <f t="shared" si="15"/>
        <v>4.7150957813104883E-7</v>
      </c>
    </row>
    <row r="215" spans="1:21" ht="24">
      <c r="A215" s="2" t="s">
        <v>317</v>
      </c>
      <c r="C215" s="3">
        <v>0</v>
      </c>
      <c r="E215" s="10">
        <v>0</v>
      </c>
      <c r="F215" s="10"/>
      <c r="G215" s="10">
        <v>0</v>
      </c>
      <c r="H215" s="10"/>
      <c r="I215" s="10">
        <f t="shared" si="12"/>
        <v>0</v>
      </c>
      <c r="K215" s="5">
        <f t="shared" si="13"/>
        <v>0</v>
      </c>
      <c r="M215" s="10">
        <v>0</v>
      </c>
      <c r="N215" s="10"/>
      <c r="O215" s="10">
        <v>0</v>
      </c>
      <c r="P215" s="10"/>
      <c r="Q215" s="10">
        <v>425989000</v>
      </c>
      <c r="R215" s="10"/>
      <c r="S215" s="10">
        <f t="shared" si="14"/>
        <v>425989000</v>
      </c>
      <c r="U215" s="5">
        <f t="shared" si="15"/>
        <v>1.2360615075878787E-4</v>
      </c>
    </row>
    <row r="216" spans="1:21" ht="24">
      <c r="A216" s="2" t="s">
        <v>318</v>
      </c>
      <c r="C216" s="3">
        <v>0</v>
      </c>
      <c r="E216" s="10">
        <v>0</v>
      </c>
      <c r="F216" s="10"/>
      <c r="G216" s="10">
        <v>0</v>
      </c>
      <c r="H216" s="10"/>
      <c r="I216" s="10">
        <f t="shared" si="12"/>
        <v>0</v>
      </c>
      <c r="K216" s="5">
        <f t="shared" si="13"/>
        <v>0</v>
      </c>
      <c r="M216" s="10">
        <v>0</v>
      </c>
      <c r="N216" s="10"/>
      <c r="O216" s="10">
        <v>0</v>
      </c>
      <c r="P216" s="10"/>
      <c r="Q216" s="10">
        <v>25448701</v>
      </c>
      <c r="R216" s="10"/>
      <c r="S216" s="10">
        <f t="shared" si="14"/>
        <v>25448701</v>
      </c>
      <c r="U216" s="5">
        <f t="shared" si="15"/>
        <v>7.3842657261603359E-6</v>
      </c>
    </row>
    <row r="217" spans="1:21" ht="24">
      <c r="A217" s="2" t="s">
        <v>319</v>
      </c>
      <c r="C217" s="3">
        <v>0</v>
      </c>
      <c r="E217" s="10">
        <v>0</v>
      </c>
      <c r="F217" s="10"/>
      <c r="G217" s="10">
        <v>213967467</v>
      </c>
      <c r="H217" s="10"/>
      <c r="I217" s="10">
        <f t="shared" si="12"/>
        <v>213967467</v>
      </c>
      <c r="K217" s="5">
        <f t="shared" si="13"/>
        <v>-1.1293781421493306E-4</v>
      </c>
      <c r="M217" s="10">
        <v>0</v>
      </c>
      <c r="N217" s="10"/>
      <c r="O217" s="10">
        <v>0</v>
      </c>
      <c r="P217" s="10"/>
      <c r="Q217" s="10">
        <v>213967467</v>
      </c>
      <c r="R217" s="10"/>
      <c r="S217" s="10">
        <f t="shared" si="14"/>
        <v>213967467</v>
      </c>
      <c r="U217" s="5">
        <f t="shared" si="15"/>
        <v>6.2085394185009394E-5</v>
      </c>
    </row>
    <row r="218" spans="1:21" ht="24">
      <c r="A218" s="2" t="s">
        <v>320</v>
      </c>
      <c r="C218" s="3">
        <v>0</v>
      </c>
      <c r="E218" s="10">
        <v>0</v>
      </c>
      <c r="F218" s="10"/>
      <c r="G218" s="10">
        <v>287996</v>
      </c>
      <c r="H218" s="10"/>
      <c r="I218" s="10">
        <f t="shared" si="12"/>
        <v>287996</v>
      </c>
      <c r="K218" s="5">
        <f t="shared" si="13"/>
        <v>-1.5201207547427694E-7</v>
      </c>
      <c r="M218" s="10">
        <v>0</v>
      </c>
      <c r="N218" s="10"/>
      <c r="O218" s="10">
        <v>0</v>
      </c>
      <c r="P218" s="10"/>
      <c r="Q218" s="10">
        <v>287996</v>
      </c>
      <c r="R218" s="10"/>
      <c r="S218" s="10">
        <f t="shared" si="14"/>
        <v>287996</v>
      </c>
      <c r="U218" s="5">
        <f t="shared" si="15"/>
        <v>8.3565718818861205E-8</v>
      </c>
    </row>
    <row r="219" spans="1:21" ht="24">
      <c r="A219" s="2" t="s">
        <v>321</v>
      </c>
      <c r="C219" s="3">
        <v>0</v>
      </c>
      <c r="E219" s="10">
        <v>0</v>
      </c>
      <c r="F219" s="10"/>
      <c r="G219" s="10">
        <v>0</v>
      </c>
      <c r="H219" s="10"/>
      <c r="I219" s="10">
        <f t="shared" si="12"/>
        <v>0</v>
      </c>
      <c r="K219" s="5">
        <f t="shared" si="13"/>
        <v>0</v>
      </c>
      <c r="M219" s="10">
        <v>0</v>
      </c>
      <c r="N219" s="10"/>
      <c r="O219" s="10">
        <v>0</v>
      </c>
      <c r="P219" s="10"/>
      <c r="Q219" s="10">
        <v>-4250484806</v>
      </c>
      <c r="R219" s="10"/>
      <c r="S219" s="10">
        <f t="shared" si="14"/>
        <v>-4250484806</v>
      </c>
      <c r="U219" s="5">
        <f t="shared" si="15"/>
        <v>-1.2333324703886091E-3</v>
      </c>
    </row>
    <row r="220" spans="1:21" ht="24">
      <c r="A220" s="2" t="s">
        <v>322</v>
      </c>
      <c r="C220" s="3">
        <v>0</v>
      </c>
      <c r="E220" s="10">
        <v>0</v>
      </c>
      <c r="F220" s="10"/>
      <c r="G220" s="10">
        <v>0</v>
      </c>
      <c r="H220" s="10"/>
      <c r="I220" s="10">
        <f t="shared" si="12"/>
        <v>0</v>
      </c>
      <c r="K220" s="5">
        <f t="shared" si="13"/>
        <v>0</v>
      </c>
      <c r="M220" s="10">
        <v>0</v>
      </c>
      <c r="N220" s="10"/>
      <c r="O220" s="10">
        <v>0</v>
      </c>
      <c r="P220" s="10"/>
      <c r="Q220" s="10">
        <v>84062227</v>
      </c>
      <c r="R220" s="10"/>
      <c r="S220" s="10">
        <f t="shared" si="14"/>
        <v>84062227</v>
      </c>
      <c r="U220" s="5">
        <f t="shared" si="15"/>
        <v>2.4391729137798035E-5</v>
      </c>
    </row>
    <row r="221" spans="1:21" ht="24">
      <c r="A221" s="2" t="s">
        <v>323</v>
      </c>
      <c r="C221" s="3">
        <v>0</v>
      </c>
      <c r="E221" s="10">
        <v>0</v>
      </c>
      <c r="F221" s="10"/>
      <c r="G221" s="10">
        <v>0</v>
      </c>
      <c r="H221" s="10"/>
      <c r="I221" s="10">
        <f t="shared" si="12"/>
        <v>0</v>
      </c>
      <c r="K221" s="5">
        <f t="shared" si="13"/>
        <v>0</v>
      </c>
      <c r="M221" s="10">
        <v>0</v>
      </c>
      <c r="N221" s="10"/>
      <c r="O221" s="10">
        <v>0</v>
      </c>
      <c r="P221" s="10"/>
      <c r="Q221" s="10">
        <v>-654158178</v>
      </c>
      <c r="R221" s="10"/>
      <c r="S221" s="10">
        <f t="shared" si="14"/>
        <v>-654158178</v>
      </c>
      <c r="U221" s="5">
        <f t="shared" si="15"/>
        <v>-1.8981235283061765E-4</v>
      </c>
    </row>
    <row r="222" spans="1:21" ht="24">
      <c r="A222" s="2" t="s">
        <v>324</v>
      </c>
      <c r="C222" s="3">
        <v>0</v>
      </c>
      <c r="E222" s="10">
        <v>0</v>
      </c>
      <c r="F222" s="10"/>
      <c r="G222" s="10">
        <v>0</v>
      </c>
      <c r="H222" s="10"/>
      <c r="I222" s="10">
        <f t="shared" si="12"/>
        <v>0</v>
      </c>
      <c r="K222" s="5">
        <f t="shared" si="13"/>
        <v>0</v>
      </c>
      <c r="M222" s="10">
        <v>0</v>
      </c>
      <c r="N222" s="10"/>
      <c r="O222" s="10">
        <v>0</v>
      </c>
      <c r="P222" s="10"/>
      <c r="Q222" s="10">
        <v>1602068545</v>
      </c>
      <c r="R222" s="10"/>
      <c r="S222" s="10">
        <f t="shared" si="14"/>
        <v>1602068545</v>
      </c>
      <c r="U222" s="5">
        <f t="shared" si="15"/>
        <v>4.6486065625915671E-4</v>
      </c>
    </row>
    <row r="223" spans="1:21" ht="24">
      <c r="A223" s="2" t="s">
        <v>325</v>
      </c>
      <c r="C223" s="3">
        <v>0</v>
      </c>
      <c r="E223" s="10">
        <v>0</v>
      </c>
      <c r="F223" s="10"/>
      <c r="G223" s="10">
        <v>0</v>
      </c>
      <c r="H223" s="10"/>
      <c r="I223" s="10">
        <f t="shared" si="12"/>
        <v>0</v>
      </c>
      <c r="K223" s="5">
        <f t="shared" si="13"/>
        <v>0</v>
      </c>
      <c r="M223" s="10">
        <v>0</v>
      </c>
      <c r="N223" s="10"/>
      <c r="O223" s="10">
        <v>0</v>
      </c>
      <c r="P223" s="10"/>
      <c r="Q223" s="10">
        <v>331372390</v>
      </c>
      <c r="R223" s="10"/>
      <c r="S223" s="10">
        <f t="shared" si="14"/>
        <v>331372390</v>
      </c>
      <c r="U223" s="5">
        <f t="shared" si="15"/>
        <v>9.6151932551403552E-5</v>
      </c>
    </row>
    <row r="224" spans="1:21" ht="24">
      <c r="A224" s="2" t="s">
        <v>326</v>
      </c>
      <c r="C224" s="3">
        <v>0</v>
      </c>
      <c r="E224" s="10">
        <v>0</v>
      </c>
      <c r="F224" s="10"/>
      <c r="G224" s="10">
        <v>0</v>
      </c>
      <c r="H224" s="10"/>
      <c r="I224" s="10">
        <f t="shared" si="12"/>
        <v>0</v>
      </c>
      <c r="K224" s="5">
        <f t="shared" si="13"/>
        <v>0</v>
      </c>
      <c r="M224" s="10">
        <v>0</v>
      </c>
      <c r="N224" s="10"/>
      <c r="O224" s="10">
        <v>0</v>
      </c>
      <c r="P224" s="10"/>
      <c r="Q224" s="10">
        <v>22088181</v>
      </c>
      <c r="R224" s="10"/>
      <c r="S224" s="10">
        <f t="shared" si="14"/>
        <v>22088181</v>
      </c>
      <c r="U224" s="5">
        <f t="shared" si="15"/>
        <v>6.4091679143672572E-6</v>
      </c>
    </row>
    <row r="225" spans="1:21" ht="24">
      <c r="A225" s="2" t="s">
        <v>327</v>
      </c>
      <c r="C225" s="3">
        <v>0</v>
      </c>
      <c r="E225" s="10">
        <v>0</v>
      </c>
      <c r="F225" s="10"/>
      <c r="G225" s="10">
        <v>0</v>
      </c>
      <c r="H225" s="10"/>
      <c r="I225" s="10">
        <f t="shared" si="12"/>
        <v>0</v>
      </c>
      <c r="K225" s="5">
        <f t="shared" si="13"/>
        <v>0</v>
      </c>
      <c r="M225" s="10">
        <v>0</v>
      </c>
      <c r="N225" s="10"/>
      <c r="O225" s="10">
        <v>0</v>
      </c>
      <c r="P225" s="10"/>
      <c r="Q225" s="10">
        <v>-44019118</v>
      </c>
      <c r="R225" s="10"/>
      <c r="S225" s="10">
        <f t="shared" si="14"/>
        <v>-44019118</v>
      </c>
      <c r="U225" s="5">
        <f t="shared" si="15"/>
        <v>-1.2772709473195017E-5</v>
      </c>
    </row>
    <row r="226" spans="1:21" ht="24">
      <c r="A226" s="2" t="s">
        <v>328</v>
      </c>
      <c r="C226" s="3">
        <v>0</v>
      </c>
      <c r="E226" s="10">
        <v>0</v>
      </c>
      <c r="F226" s="10"/>
      <c r="G226" s="10">
        <v>0</v>
      </c>
      <c r="H226" s="10"/>
      <c r="I226" s="10">
        <f t="shared" si="12"/>
        <v>0</v>
      </c>
      <c r="K226" s="5">
        <f t="shared" si="13"/>
        <v>0</v>
      </c>
      <c r="M226" s="10">
        <v>0</v>
      </c>
      <c r="N226" s="10"/>
      <c r="O226" s="10">
        <v>0</v>
      </c>
      <c r="P226" s="10"/>
      <c r="Q226" s="10">
        <v>824436626</v>
      </c>
      <c r="R226" s="10"/>
      <c r="S226" s="10">
        <f t="shared" si="14"/>
        <v>824436626</v>
      </c>
      <c r="U226" s="5">
        <f t="shared" si="15"/>
        <v>2.3922081998460618E-4</v>
      </c>
    </row>
    <row r="227" spans="1:21" ht="24">
      <c r="A227" s="2" t="s">
        <v>329</v>
      </c>
      <c r="C227" s="3">
        <v>0</v>
      </c>
      <c r="E227" s="10">
        <v>0</v>
      </c>
      <c r="F227" s="10"/>
      <c r="G227" s="10">
        <v>0</v>
      </c>
      <c r="H227" s="10"/>
      <c r="I227" s="10">
        <f t="shared" si="12"/>
        <v>0</v>
      </c>
      <c r="K227" s="5">
        <f t="shared" si="13"/>
        <v>0</v>
      </c>
      <c r="M227" s="10">
        <v>0</v>
      </c>
      <c r="N227" s="10"/>
      <c r="O227" s="10">
        <v>0</v>
      </c>
      <c r="P227" s="10"/>
      <c r="Q227" s="10">
        <v>-11814222</v>
      </c>
      <c r="R227" s="10"/>
      <c r="S227" s="10">
        <f t="shared" si="14"/>
        <v>-11814222</v>
      </c>
      <c r="U227" s="5">
        <f t="shared" si="15"/>
        <v>-3.4280474510604459E-6</v>
      </c>
    </row>
    <row r="228" spans="1:21" ht="24">
      <c r="A228" s="2" t="s">
        <v>330</v>
      </c>
      <c r="C228" s="3">
        <v>0</v>
      </c>
      <c r="E228" s="10">
        <v>0</v>
      </c>
      <c r="F228" s="10"/>
      <c r="G228" s="10">
        <v>0</v>
      </c>
      <c r="H228" s="10"/>
      <c r="I228" s="10">
        <f t="shared" si="12"/>
        <v>0</v>
      </c>
      <c r="K228" s="5">
        <f t="shared" si="13"/>
        <v>0</v>
      </c>
      <c r="M228" s="10">
        <v>0</v>
      </c>
      <c r="N228" s="10"/>
      <c r="O228" s="10">
        <v>0</v>
      </c>
      <c r="P228" s="10"/>
      <c r="Q228" s="10">
        <v>-147</v>
      </c>
      <c r="R228" s="10"/>
      <c r="S228" s="10">
        <f t="shared" si="14"/>
        <v>-147</v>
      </c>
      <c r="U228" s="5">
        <f t="shared" si="15"/>
        <v>-4.2653928062794617E-11</v>
      </c>
    </row>
    <row r="229" spans="1:21" ht="24">
      <c r="A229" s="2" t="s">
        <v>331</v>
      </c>
      <c r="C229" s="3">
        <v>0</v>
      </c>
      <c r="E229" s="10">
        <v>0</v>
      </c>
      <c r="F229" s="10"/>
      <c r="G229" s="10">
        <v>0</v>
      </c>
      <c r="H229" s="10"/>
      <c r="I229" s="10">
        <f t="shared" si="12"/>
        <v>0</v>
      </c>
      <c r="K229" s="5">
        <f t="shared" si="13"/>
        <v>0</v>
      </c>
      <c r="M229" s="10">
        <v>0</v>
      </c>
      <c r="N229" s="10"/>
      <c r="O229" s="10">
        <v>0</v>
      </c>
      <c r="P229" s="10"/>
      <c r="Q229" s="10">
        <v>-19095186</v>
      </c>
      <c r="R229" s="10"/>
      <c r="S229" s="10">
        <f t="shared" si="14"/>
        <v>-19095186</v>
      </c>
      <c r="U229" s="5">
        <f t="shared" si="15"/>
        <v>-5.5407121768005633E-6</v>
      </c>
    </row>
    <row r="230" spans="1:21" ht="24">
      <c r="A230" s="2" t="s">
        <v>332</v>
      </c>
      <c r="C230" s="3">
        <v>0</v>
      </c>
      <c r="E230" s="10">
        <v>0</v>
      </c>
      <c r="F230" s="10"/>
      <c r="G230" s="10">
        <v>0</v>
      </c>
      <c r="H230" s="10"/>
      <c r="I230" s="10">
        <f t="shared" si="12"/>
        <v>0</v>
      </c>
      <c r="K230" s="5">
        <f t="shared" si="13"/>
        <v>0</v>
      </c>
      <c r="M230" s="10">
        <v>0</v>
      </c>
      <c r="N230" s="10"/>
      <c r="O230" s="10">
        <v>0</v>
      </c>
      <c r="P230" s="10"/>
      <c r="Q230" s="10">
        <v>1745754617</v>
      </c>
      <c r="R230" s="10"/>
      <c r="S230" s="10">
        <f t="shared" si="14"/>
        <v>1745754617</v>
      </c>
      <c r="U230" s="5">
        <f t="shared" si="15"/>
        <v>5.0655300577421474E-4</v>
      </c>
    </row>
    <row r="231" spans="1:21" ht="24">
      <c r="A231" s="2" t="s">
        <v>333</v>
      </c>
      <c r="C231" s="3">
        <v>0</v>
      </c>
      <c r="E231" s="10">
        <v>0</v>
      </c>
      <c r="F231" s="10"/>
      <c r="G231" s="10">
        <v>0</v>
      </c>
      <c r="H231" s="10"/>
      <c r="I231" s="10">
        <f t="shared" si="12"/>
        <v>0</v>
      </c>
      <c r="K231" s="5">
        <f t="shared" si="13"/>
        <v>0</v>
      </c>
      <c r="M231" s="10">
        <v>0</v>
      </c>
      <c r="N231" s="10"/>
      <c r="O231" s="10">
        <v>0</v>
      </c>
      <c r="P231" s="10"/>
      <c r="Q231" s="10">
        <v>4282579000</v>
      </c>
      <c r="R231" s="10"/>
      <c r="S231" s="10">
        <f t="shared" si="14"/>
        <v>4282579000</v>
      </c>
      <c r="U231" s="5">
        <f t="shared" si="15"/>
        <v>1.2426450108111219E-3</v>
      </c>
    </row>
    <row r="232" spans="1:21" ht="24">
      <c r="A232" s="2" t="s">
        <v>334</v>
      </c>
      <c r="C232" s="3">
        <v>0</v>
      </c>
      <c r="E232" s="10">
        <v>0</v>
      </c>
      <c r="F232" s="10"/>
      <c r="G232" s="10">
        <v>0</v>
      </c>
      <c r="H232" s="10"/>
      <c r="I232" s="10">
        <f t="shared" si="12"/>
        <v>0</v>
      </c>
      <c r="K232" s="5">
        <f t="shared" si="13"/>
        <v>0</v>
      </c>
      <c r="M232" s="10">
        <v>0</v>
      </c>
      <c r="N232" s="10"/>
      <c r="O232" s="10">
        <v>0</v>
      </c>
      <c r="P232" s="10"/>
      <c r="Q232" s="10">
        <v>23995</v>
      </c>
      <c r="R232" s="10"/>
      <c r="S232" s="10">
        <f t="shared" si="14"/>
        <v>23995</v>
      </c>
      <c r="U232" s="5">
        <f t="shared" si="15"/>
        <v>6.9624558086173934E-9</v>
      </c>
    </row>
    <row r="233" spans="1:21" ht="24">
      <c r="A233" s="2" t="s">
        <v>335</v>
      </c>
      <c r="C233" s="3">
        <v>0</v>
      </c>
      <c r="E233" s="10">
        <v>0</v>
      </c>
      <c r="F233" s="10"/>
      <c r="G233" s="10">
        <v>0</v>
      </c>
      <c r="H233" s="10"/>
      <c r="I233" s="10">
        <f t="shared" si="12"/>
        <v>0</v>
      </c>
      <c r="K233" s="5">
        <f t="shared" si="13"/>
        <v>0</v>
      </c>
      <c r="M233" s="10">
        <v>0</v>
      </c>
      <c r="N233" s="10"/>
      <c r="O233" s="10">
        <v>0</v>
      </c>
      <c r="P233" s="10"/>
      <c r="Q233" s="10">
        <v>8674771</v>
      </c>
      <c r="R233" s="10"/>
      <c r="S233" s="10">
        <f t="shared" si="14"/>
        <v>8674771</v>
      </c>
      <c r="U233" s="5">
        <f t="shared" si="15"/>
        <v>2.5170956339810672E-6</v>
      </c>
    </row>
    <row r="234" spans="1:21" ht="24">
      <c r="A234" s="2" t="s">
        <v>336</v>
      </c>
      <c r="C234" s="3">
        <v>0</v>
      </c>
      <c r="E234" s="10">
        <v>0</v>
      </c>
      <c r="F234" s="10"/>
      <c r="G234" s="10">
        <v>0</v>
      </c>
      <c r="H234" s="10"/>
      <c r="I234" s="10">
        <f t="shared" si="12"/>
        <v>0</v>
      </c>
      <c r="K234" s="5">
        <f t="shared" si="13"/>
        <v>0</v>
      </c>
      <c r="M234" s="10">
        <v>0</v>
      </c>
      <c r="N234" s="10"/>
      <c r="O234" s="10">
        <v>0</v>
      </c>
      <c r="P234" s="10"/>
      <c r="Q234" s="10">
        <v>155931188</v>
      </c>
      <c r="R234" s="10"/>
      <c r="S234" s="10">
        <f t="shared" si="14"/>
        <v>155931188</v>
      </c>
      <c r="U234" s="5">
        <f t="shared" si="15"/>
        <v>4.5245426365293214E-5</v>
      </c>
    </row>
    <row r="235" spans="1:21" ht="24">
      <c r="A235" s="2" t="s">
        <v>337</v>
      </c>
      <c r="C235" s="3">
        <v>0</v>
      </c>
      <c r="E235" s="10">
        <v>0</v>
      </c>
      <c r="F235" s="10"/>
      <c r="G235" s="10">
        <v>7114922</v>
      </c>
      <c r="H235" s="10"/>
      <c r="I235" s="10">
        <f t="shared" si="12"/>
        <v>7114922</v>
      </c>
      <c r="K235" s="5">
        <f t="shared" si="13"/>
        <v>-3.755448200869434E-6</v>
      </c>
      <c r="M235" s="10">
        <v>0</v>
      </c>
      <c r="N235" s="10"/>
      <c r="O235" s="10">
        <v>0</v>
      </c>
      <c r="P235" s="10"/>
      <c r="Q235" s="10">
        <v>7114922</v>
      </c>
      <c r="R235" s="10"/>
      <c r="S235" s="10">
        <f t="shared" si="14"/>
        <v>7114922</v>
      </c>
      <c r="U235" s="5">
        <f t="shared" si="15"/>
        <v>2.0644855180979239E-6</v>
      </c>
    </row>
    <row r="236" spans="1:21" ht="24">
      <c r="A236" s="2" t="s">
        <v>338</v>
      </c>
      <c r="C236" s="3">
        <v>0</v>
      </c>
      <c r="E236" s="10">
        <v>0</v>
      </c>
      <c r="F236" s="10"/>
      <c r="G236" s="10">
        <v>648420370</v>
      </c>
      <c r="H236" s="10"/>
      <c r="I236" s="10">
        <f t="shared" si="12"/>
        <v>648420370</v>
      </c>
      <c r="K236" s="5">
        <f t="shared" si="13"/>
        <v>-3.4225380291218828E-4</v>
      </c>
      <c r="M236" s="10">
        <v>0</v>
      </c>
      <c r="N236" s="10"/>
      <c r="O236" s="10">
        <v>0</v>
      </c>
      <c r="P236" s="10"/>
      <c r="Q236" s="10">
        <v>648420370</v>
      </c>
      <c r="R236" s="10"/>
      <c r="S236" s="10">
        <f t="shared" si="14"/>
        <v>648420370</v>
      </c>
      <c r="U236" s="5">
        <f t="shared" si="15"/>
        <v>1.8814745453354196E-4</v>
      </c>
    </row>
    <row r="237" spans="1:21" ht="24">
      <c r="A237" s="2" t="s">
        <v>339</v>
      </c>
      <c r="C237" s="3">
        <v>0</v>
      </c>
      <c r="E237" s="10">
        <v>0</v>
      </c>
      <c r="F237" s="10"/>
      <c r="G237" s="10">
        <v>249238549</v>
      </c>
      <c r="H237" s="10"/>
      <c r="I237" s="10">
        <f t="shared" si="12"/>
        <v>249238549</v>
      </c>
      <c r="K237" s="5">
        <f t="shared" si="13"/>
        <v>-1.3155484493426045E-4</v>
      </c>
      <c r="M237" s="10">
        <v>0</v>
      </c>
      <c r="N237" s="10"/>
      <c r="O237" s="10">
        <v>0</v>
      </c>
      <c r="P237" s="10"/>
      <c r="Q237" s="10">
        <v>1077453947</v>
      </c>
      <c r="R237" s="10"/>
      <c r="S237" s="10">
        <f t="shared" si="14"/>
        <v>1077453947</v>
      </c>
      <c r="U237" s="5">
        <f t="shared" si="15"/>
        <v>3.1263702820620489E-4</v>
      </c>
    </row>
    <row r="238" spans="1:21" ht="24.75" thickBot="1">
      <c r="A238" s="2" t="s">
        <v>340</v>
      </c>
      <c r="C238" s="3">
        <v>0</v>
      </c>
      <c r="E238" s="10">
        <v>0</v>
      </c>
      <c r="F238" s="10"/>
      <c r="G238" s="10">
        <v>0</v>
      </c>
      <c r="H238" s="10"/>
      <c r="I238" s="10">
        <f t="shared" si="12"/>
        <v>0</v>
      </c>
      <c r="K238" s="5">
        <f t="shared" si="13"/>
        <v>0</v>
      </c>
      <c r="M238" s="10">
        <v>0</v>
      </c>
      <c r="N238" s="10"/>
      <c r="O238" s="10">
        <v>0</v>
      </c>
      <c r="P238" s="10"/>
      <c r="Q238" s="10">
        <v>-76900512</v>
      </c>
      <c r="R238" s="10"/>
      <c r="S238" s="10">
        <f t="shared" si="14"/>
        <v>-76900512</v>
      </c>
      <c r="U238" s="5">
        <f t="shared" si="15"/>
        <v>-2.2313666032925675E-5</v>
      </c>
    </row>
    <row r="239" spans="1:21" ht="23.25" thickBot="1">
      <c r="A239" s="1" t="s">
        <v>96</v>
      </c>
      <c r="C239" s="4">
        <f>SUM(C8:C238)</f>
        <v>43619148934</v>
      </c>
      <c r="E239" s="11">
        <f>SUM(E8:E238)</f>
        <v>-2431072911918</v>
      </c>
      <c r="G239" s="4">
        <f>SUM(G8:G238)</f>
        <v>492893747923</v>
      </c>
      <c r="I239" s="11">
        <f>SUM(I8:I238)</f>
        <v>-1894560015061</v>
      </c>
      <c r="K239" s="15">
        <f>SUM(K8:K238)</f>
        <v>1</v>
      </c>
      <c r="M239" s="4">
        <f>SUM(M8:M238)</f>
        <v>1094351740552</v>
      </c>
      <c r="O239" s="4">
        <f>SUM(O8:O238)</f>
        <v>1738142770861</v>
      </c>
      <c r="Q239" s="4">
        <f>SUM(Q8:Q238)</f>
        <v>613846931832</v>
      </c>
      <c r="S239" s="4">
        <f>SUM(S8:S238)</f>
        <v>3446341443245</v>
      </c>
      <c r="U239" s="15">
        <f>SUM(U8:U238)</f>
        <v>1.0000000000000007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workbookViewId="0">
      <selection activeCell="A16" sqref="A16"/>
    </sheetView>
  </sheetViews>
  <sheetFormatPr defaultRowHeight="22.5"/>
  <cols>
    <col min="1" max="1" width="33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8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 t="s">
        <v>0</v>
      </c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</row>
    <row r="3" spans="1:17" ht="24">
      <c r="A3" s="13" t="s">
        <v>124</v>
      </c>
      <c r="B3" s="13" t="s">
        <v>124</v>
      </c>
      <c r="C3" s="13" t="s">
        <v>124</v>
      </c>
      <c r="D3" s="13" t="s">
        <v>124</v>
      </c>
      <c r="E3" s="13" t="s">
        <v>124</v>
      </c>
      <c r="F3" s="13" t="s">
        <v>124</v>
      </c>
      <c r="G3" s="13" t="s">
        <v>124</v>
      </c>
      <c r="H3" s="13" t="s">
        <v>124</v>
      </c>
      <c r="I3" s="13" t="s">
        <v>124</v>
      </c>
      <c r="J3" s="13" t="s">
        <v>124</v>
      </c>
      <c r="K3" s="13" t="s">
        <v>124</v>
      </c>
      <c r="L3" s="13" t="s">
        <v>124</v>
      </c>
      <c r="M3" s="13" t="s">
        <v>124</v>
      </c>
      <c r="N3" s="13" t="s">
        <v>124</v>
      </c>
      <c r="O3" s="13" t="s">
        <v>124</v>
      </c>
      <c r="P3" s="13" t="s">
        <v>124</v>
      </c>
      <c r="Q3" s="13" t="s">
        <v>124</v>
      </c>
    </row>
    <row r="4" spans="1:17" ht="24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3" t="s">
        <v>2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  <c r="Q4" s="13" t="s">
        <v>2</v>
      </c>
    </row>
    <row r="6" spans="1:17" ht="24">
      <c r="A6" s="12" t="s">
        <v>128</v>
      </c>
      <c r="C6" s="12" t="s">
        <v>126</v>
      </c>
      <c r="D6" s="12" t="s">
        <v>126</v>
      </c>
      <c r="E6" s="12" t="s">
        <v>126</v>
      </c>
      <c r="F6" s="12" t="s">
        <v>126</v>
      </c>
      <c r="G6" s="12" t="s">
        <v>126</v>
      </c>
      <c r="H6" s="12" t="s">
        <v>126</v>
      </c>
      <c r="I6" s="12" t="s">
        <v>126</v>
      </c>
      <c r="K6" s="12" t="s">
        <v>127</v>
      </c>
      <c r="L6" s="12" t="s">
        <v>127</v>
      </c>
      <c r="M6" s="12" t="s">
        <v>127</v>
      </c>
      <c r="N6" s="12" t="s">
        <v>127</v>
      </c>
      <c r="O6" s="12" t="s">
        <v>127</v>
      </c>
      <c r="P6" s="12" t="s">
        <v>127</v>
      </c>
      <c r="Q6" s="12" t="s">
        <v>127</v>
      </c>
    </row>
    <row r="7" spans="1:17" ht="24">
      <c r="A7" s="12" t="s">
        <v>128</v>
      </c>
      <c r="C7" s="12" t="s">
        <v>192</v>
      </c>
      <c r="E7" s="12" t="s">
        <v>189</v>
      </c>
      <c r="G7" s="12" t="s">
        <v>190</v>
      </c>
      <c r="I7" s="12" t="s">
        <v>193</v>
      </c>
      <c r="K7" s="12" t="s">
        <v>192</v>
      </c>
      <c r="M7" s="12" t="s">
        <v>189</v>
      </c>
      <c r="O7" s="12" t="s">
        <v>190</v>
      </c>
      <c r="Q7" s="12" t="s">
        <v>193</v>
      </c>
    </row>
    <row r="8" spans="1:17" ht="24">
      <c r="A8" s="2" t="s">
        <v>168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16951152253</v>
      </c>
      <c r="Q8" s="3">
        <v>16951152253</v>
      </c>
    </row>
    <row r="9" spans="1:17" ht="24">
      <c r="A9" s="2" t="s">
        <v>169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2352323613</v>
      </c>
      <c r="Q9" s="3">
        <v>2352323613</v>
      </c>
    </row>
    <row r="10" spans="1:17" ht="24">
      <c r="A10" s="2" t="s">
        <v>170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617275347</v>
      </c>
      <c r="Q10" s="3">
        <v>617275347</v>
      </c>
    </row>
    <row r="11" spans="1:17" ht="24">
      <c r="A11" s="2" t="s">
        <v>171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30074795624</v>
      </c>
      <c r="Q11" s="3">
        <v>30074795624</v>
      </c>
    </row>
    <row r="12" spans="1:17" ht="24">
      <c r="A12" s="2" t="s">
        <v>172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11343094360</v>
      </c>
      <c r="Q12" s="3">
        <v>11343094360</v>
      </c>
    </row>
    <row r="13" spans="1:17" ht="24">
      <c r="A13" s="2" t="s">
        <v>173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9819816464</v>
      </c>
      <c r="Q13" s="3">
        <v>9819816464</v>
      </c>
    </row>
    <row r="14" spans="1:17" ht="24">
      <c r="A14" s="2" t="s">
        <v>174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182368382</v>
      </c>
      <c r="Q14" s="3">
        <v>182368382</v>
      </c>
    </row>
    <row r="15" spans="1:17" ht="24">
      <c r="A15" s="2" t="s">
        <v>175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1563218402</v>
      </c>
      <c r="Q15" s="3">
        <v>1563218402</v>
      </c>
    </row>
    <row r="16" spans="1:17" ht="24">
      <c r="A16" s="2" t="s">
        <v>176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2921269083</v>
      </c>
      <c r="Q16" s="3">
        <v>2921269083</v>
      </c>
    </row>
    <row r="17" spans="1:17" ht="24">
      <c r="A17" s="2" t="s">
        <v>177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914580540</v>
      </c>
      <c r="Q17" s="3">
        <v>914580540</v>
      </c>
    </row>
    <row r="18" spans="1:17" ht="24">
      <c r="A18" s="2" t="s">
        <v>178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2673633847</v>
      </c>
      <c r="Q18" s="3">
        <v>2673633847</v>
      </c>
    </row>
    <row r="19" spans="1:17" ht="24">
      <c r="A19" s="2" t="s">
        <v>179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2074252865</v>
      </c>
      <c r="Q19" s="3">
        <v>2074252865</v>
      </c>
    </row>
    <row r="20" spans="1:17" ht="24">
      <c r="A20" s="2" t="s">
        <v>180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2763277350</v>
      </c>
      <c r="Q20" s="3">
        <v>2763277350</v>
      </c>
    </row>
    <row r="21" spans="1:17" ht="24">
      <c r="A21" s="2" t="s">
        <v>181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8360520</v>
      </c>
      <c r="Q21" s="3">
        <v>8360520</v>
      </c>
    </row>
    <row r="22" spans="1:17" ht="24">
      <c r="A22" s="2" t="s">
        <v>182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52742772547</v>
      </c>
      <c r="Q22" s="3">
        <v>52742772547</v>
      </c>
    </row>
    <row r="23" spans="1:17" ht="24">
      <c r="A23" s="2" t="s">
        <v>183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22158554842</v>
      </c>
      <c r="Q23" s="3">
        <v>22158554842</v>
      </c>
    </row>
    <row r="24" spans="1:17" ht="24">
      <c r="A24" s="2" t="s">
        <v>184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5387367561</v>
      </c>
      <c r="Q24" s="3">
        <v>5387367561</v>
      </c>
    </row>
    <row r="25" spans="1:17" ht="24">
      <c r="A25" s="2" t="s">
        <v>185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15995613963</v>
      </c>
      <c r="Q25" s="3">
        <v>15995613963</v>
      </c>
    </row>
    <row r="26" spans="1:17" ht="24">
      <c r="A26" s="2" t="s">
        <v>186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5526053579</v>
      </c>
      <c r="Q26" s="3">
        <v>5526053579</v>
      </c>
    </row>
    <row r="27" spans="1:17" ht="24">
      <c r="A27" s="2" t="s">
        <v>187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7888049425</v>
      </c>
      <c r="Q27" s="3">
        <v>7888049425</v>
      </c>
    </row>
    <row r="28" spans="1:17" ht="24">
      <c r="A28" s="2" t="s">
        <v>133</v>
      </c>
      <c r="C28" s="3">
        <v>0</v>
      </c>
      <c r="E28" s="3">
        <v>0</v>
      </c>
      <c r="G28" s="3">
        <v>0</v>
      </c>
      <c r="I28" s="3">
        <v>0</v>
      </c>
      <c r="K28" s="3">
        <v>4903041653</v>
      </c>
      <c r="M28" s="3">
        <v>0</v>
      </c>
      <c r="O28" s="3">
        <v>170018959</v>
      </c>
      <c r="Q28" s="3">
        <v>5073060612</v>
      </c>
    </row>
    <row r="29" spans="1:17">
      <c r="A29" s="1" t="s">
        <v>96</v>
      </c>
      <c r="C29" s="4">
        <f>SUM(C8:C28)</f>
        <v>0</v>
      </c>
      <c r="E29" s="4">
        <f>SUM(E8:E28)</f>
        <v>0</v>
      </c>
      <c r="G29" s="4">
        <f>SUM(G8:G28)</f>
        <v>0</v>
      </c>
      <c r="I29" s="4">
        <f>SUM(I8:I28)</f>
        <v>0</v>
      </c>
      <c r="K29" s="4">
        <f>SUM(K8:K28)</f>
        <v>4903041653</v>
      </c>
      <c r="M29" s="4">
        <f>SUM(M8:M28)</f>
        <v>0</v>
      </c>
      <c r="O29" s="4">
        <f>SUM(O8:O28)</f>
        <v>194127849526</v>
      </c>
      <c r="Q29" s="4">
        <f>SUM(Q8:Q28)</f>
        <v>199030891179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Gadari, Yasin</dc:creator>
  <cp:lastModifiedBy>Gadari, Yasin</cp:lastModifiedBy>
  <dcterms:created xsi:type="dcterms:W3CDTF">2024-02-27T04:37:18Z</dcterms:created>
  <dcterms:modified xsi:type="dcterms:W3CDTF">2024-02-28T06:14:47Z</dcterms:modified>
</cp:coreProperties>
</file>