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2\اسفند\"/>
    </mc:Choice>
  </mc:AlternateContent>
  <xr:revisionPtr revIDLastSave="0" documentId="13_ncr:1_{A8B604CB-9C7D-4F63-8774-CEFD02C5650D}" xr6:coauthVersionLast="47" xr6:coauthVersionMax="47" xr10:uidLastSave="{00000000-0000-0000-0000-000000000000}"/>
  <bookViews>
    <workbookView xWindow="-120" yWindow="-120" windowWidth="29040" windowHeight="15840" tabRatio="786" firstSheet="4" activeTab="1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3" l="1"/>
  <c r="K13" i="13"/>
  <c r="K12" i="13"/>
  <c r="K11" i="13"/>
  <c r="K10" i="13"/>
  <c r="K9" i="13"/>
  <c r="K8" i="13"/>
  <c r="G14" i="13"/>
  <c r="G13" i="13"/>
  <c r="G12" i="13"/>
  <c r="G11" i="13"/>
  <c r="G10" i="13"/>
  <c r="G9" i="13"/>
  <c r="G8" i="13"/>
  <c r="S108" i="11"/>
  <c r="S109" i="11"/>
  <c r="S110" i="11"/>
  <c r="S111" i="11"/>
  <c r="S112" i="11"/>
  <c r="S113" i="11"/>
  <c r="S114" i="11"/>
  <c r="S115" i="11"/>
  <c r="S246" i="11" s="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Q24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8" i="11"/>
  <c r="I9" i="11"/>
  <c r="I10" i="11"/>
  <c r="I11" i="11"/>
  <c r="I12" i="11"/>
  <c r="I13" i="11"/>
  <c r="I14" i="11"/>
  <c r="I15" i="11"/>
  <c r="I246" i="11" s="1"/>
  <c r="I16" i="11"/>
  <c r="K16" i="11" s="1"/>
  <c r="I17" i="11"/>
  <c r="I18" i="11"/>
  <c r="I19" i="11"/>
  <c r="I20" i="11"/>
  <c r="I21" i="11"/>
  <c r="I22" i="11"/>
  <c r="I23" i="11"/>
  <c r="I24" i="11"/>
  <c r="K24" i="11" s="1"/>
  <c r="I25" i="11"/>
  <c r="I26" i="11"/>
  <c r="I27" i="11"/>
  <c r="I28" i="11"/>
  <c r="I29" i="11"/>
  <c r="I30" i="11"/>
  <c r="I31" i="11"/>
  <c r="I32" i="11"/>
  <c r="K32" i="11" s="1"/>
  <c r="I33" i="11"/>
  <c r="I34" i="11"/>
  <c r="I35" i="11"/>
  <c r="I36" i="11"/>
  <c r="I37" i="11"/>
  <c r="I38" i="11"/>
  <c r="I39" i="11"/>
  <c r="I40" i="11"/>
  <c r="K40" i="11" s="1"/>
  <c r="I41" i="11"/>
  <c r="I42" i="11"/>
  <c r="I43" i="11"/>
  <c r="I44" i="11"/>
  <c r="I45" i="11"/>
  <c r="I46" i="11"/>
  <c r="I47" i="11"/>
  <c r="I48" i="11"/>
  <c r="K48" i="11" s="1"/>
  <c r="I49" i="11"/>
  <c r="I50" i="11"/>
  <c r="I51" i="11"/>
  <c r="I52" i="11"/>
  <c r="I53" i="11"/>
  <c r="I54" i="11"/>
  <c r="I55" i="11"/>
  <c r="I56" i="11"/>
  <c r="K56" i="11" s="1"/>
  <c r="I57" i="11"/>
  <c r="I58" i="11"/>
  <c r="I59" i="11"/>
  <c r="I60" i="11"/>
  <c r="I61" i="11"/>
  <c r="I62" i="11"/>
  <c r="I63" i="11"/>
  <c r="I64" i="11"/>
  <c r="K64" i="11" s="1"/>
  <c r="I65" i="11"/>
  <c r="I66" i="11"/>
  <c r="I67" i="11"/>
  <c r="I68" i="11"/>
  <c r="I69" i="11"/>
  <c r="I70" i="11"/>
  <c r="I71" i="11"/>
  <c r="I72" i="11"/>
  <c r="K72" i="11" s="1"/>
  <c r="I73" i="11"/>
  <c r="I74" i="11"/>
  <c r="I75" i="11"/>
  <c r="I76" i="11"/>
  <c r="I77" i="11"/>
  <c r="I78" i="11"/>
  <c r="I79" i="11"/>
  <c r="I80" i="11"/>
  <c r="K80" i="11" s="1"/>
  <c r="I81" i="11"/>
  <c r="I82" i="11"/>
  <c r="I83" i="11"/>
  <c r="I84" i="11"/>
  <c r="I85" i="11"/>
  <c r="I86" i="11"/>
  <c r="I87" i="11"/>
  <c r="I88" i="11"/>
  <c r="K88" i="11" s="1"/>
  <c r="I89" i="11"/>
  <c r="I90" i="11"/>
  <c r="I91" i="11"/>
  <c r="I92" i="11"/>
  <c r="I93" i="11"/>
  <c r="I94" i="11"/>
  <c r="I95" i="11"/>
  <c r="I96" i="11"/>
  <c r="K96" i="11" s="1"/>
  <c r="I97" i="11"/>
  <c r="I98" i="11"/>
  <c r="I99" i="11"/>
  <c r="I100" i="11"/>
  <c r="I101" i="11"/>
  <c r="I102" i="11"/>
  <c r="I103" i="11"/>
  <c r="I104" i="11"/>
  <c r="K104" i="11" s="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O246" i="11"/>
  <c r="G246" i="11"/>
  <c r="E246" i="11"/>
  <c r="I182" i="11"/>
  <c r="I183" i="11"/>
  <c r="I184" i="11"/>
  <c r="I185" i="11"/>
  <c r="K15" i="11"/>
  <c r="K17" i="11"/>
  <c r="K18" i="11"/>
  <c r="K19" i="11"/>
  <c r="K20" i="11"/>
  <c r="K21" i="11"/>
  <c r="K22" i="11"/>
  <c r="K23" i="11"/>
  <c r="K25" i="11"/>
  <c r="K26" i="11"/>
  <c r="K27" i="11"/>
  <c r="K28" i="11"/>
  <c r="K29" i="11"/>
  <c r="K30" i="11"/>
  <c r="K31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9" i="11"/>
  <c r="K50" i="11"/>
  <c r="K51" i="11"/>
  <c r="K52" i="11"/>
  <c r="K53" i="11"/>
  <c r="K54" i="11"/>
  <c r="K55" i="11"/>
  <c r="K57" i="11"/>
  <c r="K58" i="11"/>
  <c r="K59" i="11"/>
  <c r="K60" i="11"/>
  <c r="K61" i="11"/>
  <c r="K62" i="11"/>
  <c r="K63" i="11"/>
  <c r="K65" i="11"/>
  <c r="K66" i="11"/>
  <c r="K67" i="11"/>
  <c r="K68" i="11"/>
  <c r="K69" i="11"/>
  <c r="K70" i="11"/>
  <c r="K71" i="11"/>
  <c r="K73" i="11"/>
  <c r="K74" i="11"/>
  <c r="K75" i="11"/>
  <c r="K76" i="11"/>
  <c r="K77" i="11"/>
  <c r="K78" i="11"/>
  <c r="K79" i="11"/>
  <c r="K81" i="11"/>
  <c r="K82" i="11"/>
  <c r="K83" i="11"/>
  <c r="K84" i="11"/>
  <c r="K85" i="11"/>
  <c r="K86" i="11"/>
  <c r="K87" i="11"/>
  <c r="K89" i="11"/>
  <c r="K90" i="11"/>
  <c r="K91" i="11"/>
  <c r="K92" i="11"/>
  <c r="K93" i="11"/>
  <c r="K94" i="11"/>
  <c r="K95" i="11"/>
  <c r="K97" i="11"/>
  <c r="K98" i="11"/>
  <c r="K99" i="11"/>
  <c r="K100" i="11"/>
  <c r="K101" i="11"/>
  <c r="K102" i="11"/>
  <c r="K103" i="11"/>
  <c r="K105" i="11"/>
  <c r="K106" i="11"/>
  <c r="K107" i="11"/>
  <c r="I8" i="11"/>
  <c r="Q221" i="10"/>
  <c r="I221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" i="10"/>
  <c r="I9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8" i="9"/>
  <c r="S13" i="6"/>
  <c r="Y94" i="1"/>
  <c r="C10" i="15"/>
  <c r="E9" i="14"/>
  <c r="C9" i="14"/>
  <c r="I14" i="13"/>
  <c r="E14" i="13"/>
  <c r="Q30" i="12"/>
  <c r="O30" i="12"/>
  <c r="M30" i="12"/>
  <c r="K30" i="12"/>
  <c r="I30" i="12"/>
  <c r="G30" i="12"/>
  <c r="E30" i="12"/>
  <c r="C30" i="12"/>
  <c r="M246" i="11"/>
  <c r="C246" i="11"/>
  <c r="O221" i="10"/>
  <c r="M221" i="10"/>
  <c r="G221" i="10"/>
  <c r="E221" i="10"/>
  <c r="O96" i="9"/>
  <c r="M96" i="9"/>
  <c r="G96" i="9"/>
  <c r="E96" i="9"/>
  <c r="S23" i="8"/>
  <c r="Q23" i="8"/>
  <c r="O23" i="8"/>
  <c r="M23" i="8"/>
  <c r="K23" i="8"/>
  <c r="I23" i="8"/>
  <c r="S16" i="7"/>
  <c r="Q16" i="7"/>
  <c r="O16" i="7"/>
  <c r="M16" i="7"/>
  <c r="K16" i="7"/>
  <c r="I16" i="7"/>
  <c r="Q13" i="6"/>
  <c r="O13" i="6"/>
  <c r="M13" i="6"/>
  <c r="K13" i="6"/>
  <c r="AI10" i="3"/>
  <c r="AG10" i="3"/>
  <c r="AA10" i="3"/>
  <c r="W10" i="3"/>
  <c r="S10" i="3"/>
  <c r="Q10" i="3"/>
  <c r="W94" i="1"/>
  <c r="U94" i="1"/>
  <c r="O94" i="1"/>
  <c r="K94" i="1"/>
  <c r="G94" i="1"/>
  <c r="E94" i="1"/>
  <c r="K14" i="11" l="1"/>
  <c r="Q96" i="9"/>
  <c r="K11" i="11" l="1"/>
  <c r="K10" i="11"/>
  <c r="K9" i="11"/>
  <c r="K12" i="11"/>
  <c r="K13" i="11"/>
  <c r="K8" i="11"/>
</calcChain>
</file>

<file path=xl/sharedStrings.xml><?xml version="1.0" encoding="utf-8"?>
<sst xmlns="http://schemas.openxmlformats.org/spreadsheetml/2006/main" count="1858" uniqueCount="436">
  <si>
    <t>صندوق سرمایه‌گذاری سهامی اهرمی توان مفید</t>
  </si>
  <si>
    <t>صورت وضعیت پورتفوی</t>
  </si>
  <si>
    <t>برای ماه منتهی به 1402/12/29</t>
  </si>
  <si>
    <t>نام شرکت</t>
  </si>
  <si>
    <t>1402/11/30</t>
  </si>
  <si>
    <t>تغییرات طی دوره</t>
  </si>
  <si>
    <t>1402/12/29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</si>
  <si>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</si>
  <si>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</si>
  <si>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</si>
  <si>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</si>
  <si>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</si>
  <si>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</si>
  <si>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</si>
  <si>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</si>
  <si>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</si>
  <si>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آهن و فولاد غدیر ایرانیان</t>
  </si>
  <si>
    <t>بانک خاورمیانه</t>
  </si>
  <si>
    <t>بانک ملت</t>
  </si>
  <si>
    <t>بین المللی توسعه ص. معادن غدیر</t>
  </si>
  <si>
    <t>بین المللی ساروج بوشهر</t>
  </si>
  <si>
    <t>0.03%</t>
  </si>
  <si>
    <t>پالایش نفت اصفهان</t>
  </si>
  <si>
    <t>پالایش نفت تهران</t>
  </si>
  <si>
    <t>0.38%</t>
  </si>
  <si>
    <t>پتروشیمی پردیس</t>
  </si>
  <si>
    <t>پتروشیمی تندگویان</t>
  </si>
  <si>
    <t>پتروشیمی جم</t>
  </si>
  <si>
    <t>پتروشیمی زاگرس</t>
  </si>
  <si>
    <t>پتروشیمی‌ خارک‌</t>
  </si>
  <si>
    <t>پتروشیمی‌شیراز</t>
  </si>
  <si>
    <t>پرتو بار فرابر خلیج فارس</t>
  </si>
  <si>
    <t>0.01%</t>
  </si>
  <si>
    <t>تایدواترخاورمیانه</t>
  </si>
  <si>
    <t>0.02%</t>
  </si>
  <si>
    <t>توسعه حمل و نقل ریلی پارسیان</t>
  </si>
  <si>
    <t>توسعه خدمات دریایی وبندری سینا</t>
  </si>
  <si>
    <t>توسعه معدنی و صنعتی صبانور</t>
  </si>
  <si>
    <t>تولید ژلاتین کپسول ایران</t>
  </si>
  <si>
    <t>ح.سرمایه گذاری سیمان تامین</t>
  </si>
  <si>
    <t>حمل و نقل گهرترابر سیرجان</t>
  </si>
  <si>
    <t>داروپخش‌ (هلدینگ‌</t>
  </si>
  <si>
    <t>داروسازی دانا</t>
  </si>
  <si>
    <t>داروسازی شهید قاضی</t>
  </si>
  <si>
    <t>0.36%</t>
  </si>
  <si>
    <t>داروسازی‌ اکسیر</t>
  </si>
  <si>
    <t>داروسازی‌ جابرابن‌حیان‌</t>
  </si>
  <si>
    <t>دوده‌ صنعتی‌ پارس‌</t>
  </si>
  <si>
    <t>زغال سنگ پروده طبس</t>
  </si>
  <si>
    <t>س. نفت و گاز و پتروشیمی تأمین</t>
  </si>
  <si>
    <t>سایپا</t>
  </si>
  <si>
    <t>0.00%</t>
  </si>
  <si>
    <t>سپید ماکیان</t>
  </si>
  <si>
    <t>سپیدار سیستم آسیا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</si>
  <si>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</si>
  <si>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</si>
  <si>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</si>
  <si>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سبحان</t>
  </si>
  <si>
    <t>سرمایه گذاری سیمان تامین</t>
  </si>
  <si>
    <t>سرمایه گذاری شفادارو</t>
  </si>
  <si>
    <t>سرمایه گذاری صدرتامین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</si>
  <si>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</si>
  <si>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</si>
  <si>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</si>
  <si>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</si>
  <si>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</si>
  <si>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اردستان</t>
  </si>
  <si>
    <t>سیمان خوزستان</t>
  </si>
  <si>
    <t>سیمان ساوه</t>
  </si>
  <si>
    <t>سیمان فارس و خوزستان</t>
  </si>
  <si>
    <t>سیمان‌ دورود</t>
  </si>
  <si>
    <t>سیمان‌ شمال‌</t>
  </si>
  <si>
    <t>0.06%</t>
  </si>
  <si>
    <t>سیمان‌ صوفیان‌</t>
  </si>
  <si>
    <t>0.10%</t>
  </si>
  <si>
    <t>سیمان‌ کرمان‌</t>
  </si>
  <si>
    <t>سیمان‌هرمزگان‌</t>
  </si>
  <si>
    <t>شرکت آهن و فولاد ارفع</t>
  </si>
  <si>
    <t>شمش طلا</t>
  </si>
  <si>
    <t>صبا فولاد خلیج فارس</t>
  </si>
  <si>
    <t>صنایع فروآلیاژ ایران</t>
  </si>
  <si>
    <t>فجر انرژی خلیج فارس</t>
  </si>
  <si>
    <t>فروسیلیس‌ ایران‌</t>
  </si>
  <si>
    <t>0.23%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</si>
  <si>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</si>
  <si>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</si>
  <si>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</si>
  <si>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</si>
  <si>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</si>
  <si>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 دارویی سبحان</t>
  </si>
  <si>
    <t>گروه‌بهمن‌</t>
  </si>
  <si>
    <t>گروه‌صنعتی‌سپاهان‌</t>
  </si>
  <si>
    <t>گسترش سوخت سبززاگرس(سهامی عام)</t>
  </si>
  <si>
    <t>0.57%</t>
  </si>
  <si>
    <t>گسترش نفت و گاز پارسیان</t>
  </si>
  <si>
    <t>مبین انرژی خلیج فارس</t>
  </si>
  <si>
    <t>معدنی‌ املاح‌  ایران‌</t>
  </si>
  <si>
    <t>ملی‌ صنایع‌ مس‌ ایران‌</t>
  </si>
  <si>
    <t>مولد نیروگاهی تجارت فارس</t>
  </si>
  <si>
    <t>نفت سپاهان</t>
  </si>
  <si>
    <t>نفت‌ بهران‌</t>
  </si>
  <si>
    <t>همکاران سیستم</t>
  </si>
  <si>
    <t>کارخانجات‌داروپخش‌</t>
  </si>
  <si>
    <t>0.72%</t>
  </si>
  <si>
    <t>کاشی‌ پارس‌</t>
  </si>
  <si>
    <t>کشاورزی و دامپروری بینالود</t>
  </si>
  <si>
    <t>سیمان‌هگمتان‌</t>
  </si>
  <si>
    <t>صنایع پتروشیمی کرمانشاه</t>
  </si>
  <si>
    <t>0.11%</t>
  </si>
  <si>
    <t>ح.فولاد آلیاژی ایران</t>
  </si>
  <si>
    <t>داروسازی کاسپین تامین</t>
  </si>
  <si>
    <t>سیمان‌مازندران‌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</si>
  <si>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</si>
  <si>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</si>
  <si>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</si>
  <si>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</si>
  <si>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</si>
  <si>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</si>
  <si>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</si>
  <si>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</si>
  <si>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</si>
  <si>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</si>
  <si>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مرابحه عام دولت5-ش.خ 0309</t>
  </si>
  <si>
    <t>بله</t>
  </si>
  <si>
    <t>1399/09/05</t>
  </si>
  <si>
    <t>1403/09/05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</si>
  <si>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</si>
  <si>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</si>
  <si>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</si>
  <si>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</si>
  <si>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</si>
  <si>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</si>
  <si>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</si>
  <si>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</si>
  <si>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</si>
  <si>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</si>
  <si>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</si>
  <si>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</si>
  <si>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</si>
  <si>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بانک خاورمیانه آفریقا</t>
  </si>
  <si>
    <t>1009-10-810-707074858</t>
  </si>
  <si>
    <t>1401/03/18</t>
  </si>
  <si>
    <t>بانک ملت مستفل مرکزی</t>
  </si>
  <si>
    <t>9986283144</t>
  </si>
  <si>
    <t>1402/09/12</t>
  </si>
  <si>
    <t>بانک تجارت کار</t>
  </si>
  <si>
    <t>11146740</t>
  </si>
  <si>
    <t>1402/09/30</t>
  </si>
  <si>
    <t>0479602273256</t>
  </si>
  <si>
    <t>سپرده بلند مدت</t>
  </si>
  <si>
    <t>1402/12/28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</si>
  <si>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</si>
  <si>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</si>
  <si>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</si>
  <si>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</si>
  <si>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</si>
  <si>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</si>
  <si>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</si>
  <si>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</si>
  <si>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</si>
  <si>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دولت130-ش.خ031110</t>
  </si>
  <si>
    <t>1403/11/10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</si>
  <si>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</si>
  <si>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</si>
  <si>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</si>
  <si>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</si>
  <si>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</si>
  <si>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</si>
  <si>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1402/12/05</t>
  </si>
  <si>
    <t>1402/05/01</t>
  </si>
  <si>
    <t>1402/12/19</t>
  </si>
  <si>
    <t>1402/11/11</t>
  </si>
  <si>
    <t>1402/12/26</t>
  </si>
  <si>
    <t>1402/10/06</t>
  </si>
  <si>
    <t>1402/10/28</t>
  </si>
  <si>
    <t>1402/06/06</t>
  </si>
  <si>
    <t>1402/06/19</t>
  </si>
  <si>
    <t>1402/07/17</t>
  </si>
  <si>
    <t>1402/10/27</t>
  </si>
  <si>
    <t>1402/07/30</t>
  </si>
  <si>
    <t>1402/05/16</t>
  </si>
  <si>
    <t>1402/10/30</t>
  </si>
  <si>
    <t>بهای فروش</t>
  </si>
  <si>
    <t>ارزش دفتری</t>
  </si>
  <si>
    <t>سود و زیان ناشی از تغییر قیمت</t>
  </si>
  <si>
    <t>سود و زیان ناشی از فروش</t>
  </si>
  <si>
    <t>توسعه معادن کرومیت کاوندگان</t>
  </si>
  <si>
    <t>زعفران0210نگین زرین(پ)</t>
  </si>
  <si>
    <t>ح . داروپخش‌ (هلدینگ‌</t>
  </si>
  <si>
    <t>ح . سرمایه گذاری صدرتامین</t>
  </si>
  <si>
    <t>ح . سرمایه‌گذاری‌ سپه‌</t>
  </si>
  <si>
    <t>زعفران0210نگین طلای سرخ(پ)</t>
  </si>
  <si>
    <t>ح. مبین انرژی خلیج فارس</t>
  </si>
  <si>
    <t>پالایش نفت بندرعباس</t>
  </si>
  <si>
    <t>ح. گسترش سوخت سبززاگرس(س. عام)</t>
  </si>
  <si>
    <t>بانک صادرات ایران</t>
  </si>
  <si>
    <t>ایران‌ خودرو</t>
  </si>
  <si>
    <t>بانک تجارت</t>
  </si>
  <si>
    <t>ح . صبا فولاد خلیج فارس</t>
  </si>
  <si>
    <t>زعفران0210نگین سحرخیز(پ)</t>
  </si>
  <si>
    <t>اسنادخزانه-م10بودجه99-020807</t>
  </si>
  <si>
    <t>اسنادخزانه-م11بودجه99-020906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</si>
  <si>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</si>
  <si>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</si>
  <si>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</si>
  <si>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</si>
  <si>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گام بانک سینا0206</t>
  </si>
  <si>
    <t>گواهی اعتبار مولد سامان0206</t>
  </si>
  <si>
    <t>گواهی اعتبار مولد شهر0206</t>
  </si>
  <si>
    <t>گواهی اعتبار مولد رفاه0206</t>
  </si>
  <si>
    <t>گواهی اعتبار مولد سپه0207</t>
  </si>
  <si>
    <t>گواهی اعتبار مولد سپه0208</t>
  </si>
  <si>
    <t>گام بانک تجارت0206</t>
  </si>
  <si>
    <t>گام بانک اقتصاد نوین0205</t>
  </si>
  <si>
    <t>گواهی اعتبارمولد رفاه0208</t>
  </si>
  <si>
    <t>گواهی اعتبار مولد سامان0208</t>
  </si>
  <si>
    <t>گواهی اعتبارمولد صنعت020930</t>
  </si>
  <si>
    <t>گام بانک ملت0208</t>
  </si>
  <si>
    <t>گام بانک ملت0211</t>
  </si>
  <si>
    <t>گواهی اعتبارمولد ت.تعاون020830</t>
  </si>
  <si>
    <t>درآمد سود سهام</t>
  </si>
  <si>
    <t>درآمد تغییر ارزش</t>
  </si>
  <si>
    <t>درآمد فروش</t>
  </si>
  <si>
    <t>درصد از کل درآمدها</t>
  </si>
  <si>
    <t>0.79%</t>
  </si>
  <si>
    <t>-0.01%</t>
  </si>
  <si>
    <t>0.07%</t>
  </si>
  <si>
    <t>1.27%</t>
  </si>
  <si>
    <t>0.55%</t>
  </si>
  <si>
    <t>1.20%</t>
  </si>
  <si>
    <t>6.63%</t>
  </si>
  <si>
    <t>3.28%</t>
  </si>
  <si>
    <t>15.31%</t>
  </si>
  <si>
    <t>-0.39%</t>
  </si>
  <si>
    <t>1.04%</t>
  </si>
  <si>
    <t>1.50%</t>
  </si>
  <si>
    <t>2.65%</t>
  </si>
  <si>
    <t>-1.55%</t>
  </si>
  <si>
    <t>0.44%</t>
  </si>
  <si>
    <t>2.68%</t>
  </si>
  <si>
    <t>0.90%</t>
  </si>
  <si>
    <t>0.41%</t>
  </si>
  <si>
    <t>2.78%</t>
  </si>
  <si>
    <t>0.08%</t>
  </si>
  <si>
    <t>-0.10%</t>
  </si>
  <si>
    <t>7.98%</t>
  </si>
  <si>
    <t>-0.08%</t>
  </si>
  <si>
    <t>2.80%</t>
  </si>
  <si>
    <t>-0.06%</t>
  </si>
  <si>
    <t>-1.28%</t>
  </si>
  <si>
    <t>0.09%</t>
  </si>
  <si>
    <t>2.39%</t>
  </si>
  <si>
    <t>0.13%</t>
  </si>
  <si>
    <t>-0.79%</t>
  </si>
  <si>
    <t>5.52%</t>
  </si>
  <si>
    <t>-0.42%</t>
  </si>
  <si>
    <t>2.94%</t>
  </si>
  <si>
    <t>0.14%</t>
  </si>
  <si>
    <t>9.29%</t>
  </si>
  <si>
    <t>2.19%</t>
  </si>
  <si>
    <t>0.19%</t>
  </si>
  <si>
    <t>3.47%</t>
  </si>
  <si>
    <t>-0.02%</t>
  </si>
  <si>
    <t>0.04%</t>
  </si>
  <si>
    <t>-1.83%</t>
  </si>
  <si>
    <t>-1.38%</t>
  </si>
  <si>
    <t>-1.58%</t>
  </si>
  <si>
    <t>-1.36%</t>
  </si>
  <si>
    <t>-0.34%</t>
  </si>
  <si>
    <t>-2.26%</t>
  </si>
  <si>
    <t>1.55%</t>
  </si>
  <si>
    <t>-0.21%</t>
  </si>
  <si>
    <t>-2.53%</t>
  </si>
  <si>
    <t>1.08%</t>
  </si>
  <si>
    <t>0.52%</t>
  </si>
  <si>
    <t>-0.51%</t>
  </si>
  <si>
    <t>0.64%</t>
  </si>
  <si>
    <t>6.42%</t>
  </si>
  <si>
    <t>-0.37%</t>
  </si>
  <si>
    <t>1.64%</t>
  </si>
  <si>
    <t>0.20%</t>
  </si>
  <si>
    <t>1.75%</t>
  </si>
  <si>
    <t>1.91%</t>
  </si>
  <si>
    <t>2.40%</t>
  </si>
  <si>
    <t>6.54%</t>
  </si>
  <si>
    <t>2.57%</t>
  </si>
  <si>
    <t>99.77%</t>
  </si>
  <si>
    <t>91.70%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</si>
  <si>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</si>
  <si>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</si>
  <si>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</si>
  <si>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</si>
  <si>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</si>
  <si>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</si>
  <si>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6153757338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</si>
  <si>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</si>
  <si>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</si>
  <si>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</si>
  <si>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</si>
  <si>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</si>
  <si>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100.22%</t>
  </si>
  <si>
    <t>5.54%</t>
  </si>
  <si>
    <t>1402/12/01</t>
  </si>
  <si>
    <t>ارزشیابی اوراق اختیارخ شپنا-6500-1402/12/02</t>
  </si>
  <si>
    <t>ارزشیابی اوراق اختیارخ شستا-700-1402/12/09</t>
  </si>
  <si>
    <t>ارزشیابی اوراق اختیارخ شستا-800-1402/12/09</t>
  </si>
  <si>
    <t>ارزشیابی اوراق اختیارخ شستا-900-1402/12/09</t>
  </si>
  <si>
    <t>درآمد ناشی از تغییر ارزش دارایی سهام اختیارخ شستا-1000-1402/12/09</t>
  </si>
  <si>
    <t>اختیارخ شستا-700-1402/12/09</t>
  </si>
  <si>
    <t>اختیارخ شستا-612-1402/12/09</t>
  </si>
  <si>
    <t>اختیارخ شستا-712-1402/12/09</t>
  </si>
  <si>
    <t>اختیارخ شستا-812-1402/12/09</t>
  </si>
  <si>
    <t>اختیارخ شپنا-6500-1402/12/02</t>
  </si>
  <si>
    <t>اختیارخ شستا-765-1402/06/08</t>
  </si>
  <si>
    <t>اختیارخ شستا-865-1402/06/08</t>
  </si>
  <si>
    <t>اختیارخ شستا-965-1402/06/08</t>
  </si>
  <si>
    <t>اختیارخ شستا-1065-1402/06/08</t>
  </si>
  <si>
    <t>اختیارخ شستا-1165-1402/06/08</t>
  </si>
  <si>
    <t>اختیارخ شستا-1265-1402/06/08</t>
  </si>
  <si>
    <t>اختیارخ شستا-1365-1402/06/08</t>
  </si>
  <si>
    <t>اختیارخ شستا-1465-1402/06/08</t>
  </si>
  <si>
    <t>اختیارف شستا-865-1402/06/08</t>
  </si>
  <si>
    <t>اختیارف شستا-965-1402/06/08</t>
  </si>
  <si>
    <t>اختیارف شستا-1065-1402/06/08</t>
  </si>
  <si>
    <t>اختیارف شستا-1165-1402/06/08</t>
  </si>
  <si>
    <t>اختیارف شستا-1265-1402/06/08</t>
  </si>
  <si>
    <t>اختیارف شستا-1365-1402/06/08</t>
  </si>
  <si>
    <t>اختیارخ فولاد-3144-1402/07/26</t>
  </si>
  <si>
    <t>اختیارخ خساپا-1900-1402/06/14</t>
  </si>
  <si>
    <t>اختیارخ خساپا-2000-1402/06/14</t>
  </si>
  <si>
    <t>اختیارخ فولاد-6125-1402/07/26</t>
  </si>
  <si>
    <t>اختیارخ فولاد-6788-1402/07/26</t>
  </si>
  <si>
    <t>اختیارخ شستا-1012-1402/12/09</t>
  </si>
  <si>
    <t>اختیارخ شستا-1112-1402/12/09</t>
  </si>
  <si>
    <t>اختیارخ شستا-1400-1402/12/09</t>
  </si>
  <si>
    <t>اختیارخ شستا-1312-1402/12/09</t>
  </si>
  <si>
    <t>اختیارخ شستا-1412-1402/12/09</t>
  </si>
  <si>
    <t>اختیارخ وتجارت-1542-1402/10/13</t>
  </si>
  <si>
    <t>اختیارخ وتجارت-1642-1402/10/13</t>
  </si>
  <si>
    <t>اختیارخ وبصادر-1597-1402/11/11</t>
  </si>
  <si>
    <t>اختیارخ شپنا-8000-1402/06/01</t>
  </si>
  <si>
    <t>اختیارخ شپنا-9000-1402/06/01</t>
  </si>
  <si>
    <t>اختیارخ شپنا-10000-1402/06/01</t>
  </si>
  <si>
    <t>اختیارخ شپنا-15000-1402/06/01</t>
  </si>
  <si>
    <t>اختیارخ خودرو-2600-1402/07/05</t>
  </si>
  <si>
    <t>اختیارف خساپا-2200-1402/10/20</t>
  </si>
  <si>
    <t>اختیارخ خساپا-2200-1402/10/20</t>
  </si>
  <si>
    <t>اختیارف خودرو-2600-1402/08/03</t>
  </si>
  <si>
    <t>اختیارخ خودرو-2600-1402/08/03</t>
  </si>
  <si>
    <t>اختیارخ وبملت-3370-1402/07/26</t>
  </si>
  <si>
    <t>اختیارخ وبملت-4370-1402/07/26</t>
  </si>
  <si>
    <t>اختیارخ وبملت-4870-1402/07/26</t>
  </si>
  <si>
    <t>اختیارخ وبملت-5370-1402/07/26</t>
  </si>
  <si>
    <t>اختیارخ وبملت-5870-1402/07/26</t>
  </si>
  <si>
    <t>اختیارخ وبملت-6870-1402/07/26</t>
  </si>
  <si>
    <t>اختیارخ شتران-3150-1402/07/23</t>
  </si>
  <si>
    <t>اختیارخ شتران-3400-1402/07/23</t>
  </si>
  <si>
    <t>اختیارخ شتران-5400-1402/07/23</t>
  </si>
  <si>
    <t>اختیارخ شتران-5900-1402/07/23</t>
  </si>
  <si>
    <t>اختیارخ وخاور-3360-1402/07/19</t>
  </si>
  <si>
    <t>اختیارخ وخاور-4410-1402/07/19</t>
  </si>
  <si>
    <t>اختیارف خودرو-2400-1402/09/08</t>
  </si>
  <si>
    <t>اختیارخ خودرو-2000-1402/09/08</t>
  </si>
  <si>
    <t>اختیارخ خودرو-2200-1402/09/08</t>
  </si>
  <si>
    <t>اختیارخ خودرو-2400-1402/09/08</t>
  </si>
  <si>
    <t>اختیارخ خودرو-2600-1402/09/08</t>
  </si>
  <si>
    <t>اختیارخ شستا-1000-1402/07/12</t>
  </si>
  <si>
    <t>اختیارخ شستا-1100-1402/07/12</t>
  </si>
  <si>
    <t>اختیارخ شستا-1200-1402/07/12</t>
  </si>
  <si>
    <t>اختیارخ شستا-1400-1402/07/12</t>
  </si>
  <si>
    <t>اختیارخ شستا-1500-1402/07/12</t>
  </si>
  <si>
    <t>اختیارخ خودرو-2200-1402/08/03</t>
  </si>
  <si>
    <t>اختیارخ خودرو-2400-1402/08/03</t>
  </si>
  <si>
    <t>اختیارخ خساپا-1900-1402/10/20</t>
  </si>
  <si>
    <t>اختیارخ خساپا-2000-1402/10/20</t>
  </si>
  <si>
    <t>اختیارخ خودرو-1800-1402/10/06</t>
  </si>
  <si>
    <t>اختیارخ خودرو-2400-1402/10/06</t>
  </si>
  <si>
    <t>اختیارخ خودرو-2600-1402/10/06</t>
  </si>
  <si>
    <t>اختیارخ شستا-800-1402/08/03</t>
  </si>
  <si>
    <t>اختیارخ شستا-900-1402/08/03</t>
  </si>
  <si>
    <t>اختیارخ شستا-1000-1402/08/03</t>
  </si>
  <si>
    <t>اختیارخ شستا-1100-1402/08/03</t>
  </si>
  <si>
    <t>اختیارخ شستا-1300-1402/08/03</t>
  </si>
  <si>
    <t>اختیارخ شستا-1400-1402/08/03</t>
  </si>
  <si>
    <t>اختیارخ شستا-1500-1402/08/03</t>
  </si>
  <si>
    <t>اختیارخ شستا-1600-1402/08/03</t>
  </si>
  <si>
    <t>اختیارخ شبندر-7000-1402/10/10</t>
  </si>
  <si>
    <t>اختیارخ شپنا-6500-1402/08/07</t>
  </si>
  <si>
    <t>اختیارخ شپنا-9000-1402/08/07</t>
  </si>
  <si>
    <t>اختیارخ شپنا-11000-1402/08/07</t>
  </si>
  <si>
    <t>اختیارخ شپنا-7000-1402/10/03</t>
  </si>
  <si>
    <t>اختیارخ شپنا-7500-1402/10/03</t>
  </si>
  <si>
    <t>اختیارخ شپنا-12000-1402/08/07</t>
  </si>
  <si>
    <t>اختیارخ شپنا-8000-1402/10/03</t>
  </si>
  <si>
    <t>اختیارخ شپنا-9000-1402/10/03</t>
  </si>
  <si>
    <t>اختیارخ شپنا-10000-1402/10/03</t>
  </si>
  <si>
    <t>اختیارخ شپنا-11000-1402/10/03</t>
  </si>
  <si>
    <t>اختیارخ شپنا-13000-1402/10/03</t>
  </si>
  <si>
    <t>اختیارخ شپنا-6000-1402/10/03</t>
  </si>
  <si>
    <t>اختیارخ شپنا-12000-1402/10/03</t>
  </si>
  <si>
    <t>اختیارخ شستا-712-1402/09/15</t>
  </si>
  <si>
    <t>اختیارخ شستا-1112-1402/09/15</t>
  </si>
  <si>
    <t>اختیارخ شستا-1212-1402/09/15</t>
  </si>
  <si>
    <t>اختیارخ شپنا-10000-1402/08/07</t>
  </si>
  <si>
    <t>اختیارخ شستا-1312-1402/09/15</t>
  </si>
  <si>
    <t>اختیارخ شپنا-13000-1402/08/07</t>
  </si>
  <si>
    <t>اختیارف فملی-7500-1402/09/05</t>
  </si>
  <si>
    <t>اختیارف فملی-8000-1402/09/05</t>
  </si>
  <si>
    <t>اختیارف فملی-9000-1402/09/05</t>
  </si>
  <si>
    <t>اختیارخ فملی-5500-1402/09/05</t>
  </si>
  <si>
    <t>اختیارخ فملی-7000-1402/09/05</t>
  </si>
  <si>
    <t>اختیارخ فملی-8000-1402/09/05</t>
  </si>
  <si>
    <t>اختیارخ فملی-9000-1402/09/05</t>
  </si>
  <si>
    <t>اختیارخ فملی-10000-1402/09/05</t>
  </si>
  <si>
    <t>اختیارخ فملی-8000-1402/11/02</t>
  </si>
  <si>
    <t>اختیارخ فملی-9000-1402/11/02</t>
  </si>
  <si>
    <t>اختیارخ وبملت-3000-1402/09/29</t>
  </si>
  <si>
    <t>اختیارخ وبملت-4000-1402/09/29</t>
  </si>
  <si>
    <t>اختیارخ وبملت-4500-1402/09/29</t>
  </si>
  <si>
    <t>اختیارخ وبملت-5000-1402/09/29</t>
  </si>
  <si>
    <t>اختیارخ وبملت-5500-1402/09/29</t>
  </si>
  <si>
    <t>اختیارخ فولاد-4000-1402/09/29</t>
  </si>
  <si>
    <t>اختیارخ فولاد-5000-1402/09/29</t>
  </si>
  <si>
    <t>اختیارخ فولاد-5500-1402/09/29</t>
  </si>
  <si>
    <t>اختیارخ فولاد-6000-1402/09/29</t>
  </si>
  <si>
    <t>اختیارخ شستا-1012-1402/10/13</t>
  </si>
  <si>
    <t>اختیارخ شستا-1112-1402/10/13</t>
  </si>
  <si>
    <t>اختیارخ شستا-1212-1402/10/13</t>
  </si>
  <si>
    <t>اختیارخ شستا-1312-1402/10/13</t>
  </si>
  <si>
    <t>اختیارخ شستا-1412-1402/10/13</t>
  </si>
  <si>
    <t>اختیارخ شتران-4000-1402/09/22</t>
  </si>
  <si>
    <t>اختیارخ شتران-4500-1402/09/22</t>
  </si>
  <si>
    <t>اختیارخ وبملت-3000-1402/11/25</t>
  </si>
  <si>
    <t>اختیارخ وبملت-5500-1402/11/25</t>
  </si>
  <si>
    <t>اختیارخ وبملت-5000-1402/11/25</t>
  </si>
  <si>
    <t>اختیارخ شستا-1300-1402/11/11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</si>
</sst>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4"/>
  <sheetViews>
    <sheetView rightToLeft="1" workbookViewId="0">
      <selection activeCell="W93" sqref="W93"/>
    </sheetView>
  </sheetViews>
  <sheetFormatPr defaultRowHeight="22.5"/>
  <cols>
    <col min="1" max="1" width="40" style="2" bestFit="1" customWidth="1"/>
    <col min="2" max="2" width="1" style="2" customWidth="1"/>
    <col min="3" max="3" width="19" style="2" customWidth="1"/>
    <col min="4" max="4" width="1" style="2" customWidth="1"/>
    <col min="5" max="5" width="23" style="2" customWidth="1"/>
    <col min="6" max="6" width="1" style="2" customWidth="1"/>
    <col min="7" max="7" width="26" style="2" customWidth="1"/>
    <col min="8" max="8" width="1" style="2" customWidth="1"/>
    <col min="9" max="9" width="19" style="2" customWidth="1"/>
    <col min="10" max="10" width="1" style="2" customWidth="1"/>
    <col min="11" max="11" width="23" style="2" customWidth="1"/>
    <col min="12" max="12" width="1" style="2" customWidth="1"/>
    <col min="13" max="13" width="20" style="2" customWidth="1"/>
    <col min="14" max="14" width="1" style="2" customWidth="1"/>
    <col min="15" max="15" width="22" style="2" customWidth="1"/>
    <col min="16" max="16" width="1.5703125" style="2" customWidth="1"/>
    <col min="17" max="17" width="20" style="2" customWidth="1"/>
    <col min="18" max="18" width="1" style="2" customWidth="1"/>
    <col min="19" max="19" width="17" style="2" customWidth="1"/>
    <col min="20" max="20" width="1" style="2" customWidth="1"/>
    <col min="21" max="21" width="23" style="2" customWidth="1"/>
    <col min="22" max="22" width="1" style="2" customWidth="1"/>
    <col min="23" max="23" width="26" style="2" customWidth="1"/>
    <col min="24" max="24" width="1" style="2" customWidth="1"/>
    <col min="25" max="25" width="32" style="2" customWidth="1"/>
    <col min="26" max="26" width="1" style="2" customWidth="1"/>
    <col min="27" max="16384" width="9.140625" style="2"/>
  </cols>
  <sheetData>
    <row r="2" spans="1:25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/>
      <c r="Q2" s="14" t="s">
        <v>0</v>
      </c>
      <c r="R2" s="14" t="s">
        <v>0</v>
      </c>
      <c r="S2" s="14" t="s">
        <v>0</v>
      </c>
      <c r="T2" s="14" t="s">
        <v>0</v>
      </c>
      <c r="U2" s="14" t="s">
        <v>0</v>
      </c>
      <c r="V2" s="14" t="s">
        <v>0</v>
      </c>
      <c r="W2" s="14" t="s">
        <v>0</v>
      </c>
      <c r="X2" s="14" t="s">
        <v>0</v>
      </c>
      <c r="Y2" s="14" t="s">
        <v>0</v>
      </c>
    </row>
    <row r="3" spans="1:25" ht="24">
      <c r="A3" s="14" t="s">
        <v>1</v>
      </c>
      <c r="B3" s="14" t="s">
        <v>1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 t="s">
        <v>1</v>
      </c>
      <c r="S3" s="14" t="s">
        <v>1</v>
      </c>
      <c r="T3" s="14" t="s">
        <v>1</v>
      </c>
      <c r="U3" s="14" t="s">
        <v>1</v>
      </c>
      <c r="V3" s="14" t="s">
        <v>1</v>
      </c>
      <c r="W3" s="14" t="s">
        <v>1</v>
      </c>
      <c r="X3" s="14" t="s">
        <v>1</v>
      </c>
      <c r="Y3" s="14" t="s">
        <v>1</v>
      </c>
    </row>
    <row r="4" spans="1:25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14" t="s">
        <v>2</v>
      </c>
      <c r="P4" s="14"/>
      <c r="Q4" s="14" t="s">
        <v>2</v>
      </c>
      <c r="R4" s="14" t="s">
        <v>2</v>
      </c>
      <c r="S4" s="14" t="s">
        <v>2</v>
      </c>
      <c r="T4" s="14" t="s">
        <v>2</v>
      </c>
      <c r="U4" s="14" t="s">
        <v>2</v>
      </c>
      <c r="V4" s="14" t="s">
        <v>2</v>
      </c>
      <c r="W4" s="14" t="s">
        <v>2</v>
      </c>
      <c r="X4" s="14" t="s">
        <v>2</v>
      </c>
      <c r="Y4" s="14" t="s">
        <v>2</v>
      </c>
    </row>
    <row r="6" spans="1:25" ht="24.75" thickBot="1">
      <c r="A6" s="13" t="s">
        <v>3</v>
      </c>
      <c r="C6" s="13" t="s">
        <v>302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P6" s="1"/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4.75" thickBot="1">
      <c r="A7" s="13" t="s">
        <v>3</v>
      </c>
      <c r="C7" s="13" t="s">
        <v>7</v>
      </c>
      <c r="E7" s="13" t="s">
        <v>8</v>
      </c>
      <c r="G7" s="13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P7" s="1"/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.75" thickBot="1">
      <c r="A8" s="13" t="s">
        <v>3</v>
      </c>
      <c r="C8" s="13" t="s">
        <v>7</v>
      </c>
      <c r="E8" s="13" t="s">
        <v>8</v>
      </c>
      <c r="G8" s="13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P8" s="1"/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 ht="24">
      <c r="A9" s="3" t="s">
        <v>15</v>
      </c>
      <c r="C9" s="4">
        <v>38082829</v>
      </c>
      <c r="E9" s="4">
        <v>296029234613</v>
      </c>
      <c r="G9" s="4">
        <v>439132339542.41998</v>
      </c>
      <c r="I9" s="4">
        <v>0</v>
      </c>
      <c r="K9" s="4">
        <v>0</v>
      </c>
      <c r="M9" s="4">
        <v>-341316</v>
      </c>
      <c r="O9" s="4">
        <v>3988592116</v>
      </c>
      <c r="P9" s="4"/>
      <c r="Q9" s="4">
        <v>37741513</v>
      </c>
      <c r="S9" s="4">
        <v>11990</v>
      </c>
      <c r="U9" s="4">
        <v>293376083130</v>
      </c>
      <c r="W9" s="4">
        <v>449828242461.823</v>
      </c>
      <c r="Y9" s="7">
        <v>8.0779823209639976E-3</v>
      </c>
    </row>
    <row r="10" spans="1:25" ht="24">
      <c r="A10" s="3" t="s">
        <v>16</v>
      </c>
      <c r="C10" s="4">
        <v>24405833</v>
      </c>
      <c r="E10" s="4">
        <v>200235580158</v>
      </c>
      <c r="G10" s="4">
        <v>193357127800.39099</v>
      </c>
      <c r="I10" s="4">
        <v>82700000</v>
      </c>
      <c r="K10" s="4">
        <v>660867222108</v>
      </c>
      <c r="M10" s="4">
        <v>0</v>
      </c>
      <c r="O10" s="4">
        <v>0</v>
      </c>
      <c r="P10" s="4"/>
      <c r="Q10" s="4">
        <v>107105833</v>
      </c>
      <c r="S10" s="4">
        <v>8150</v>
      </c>
      <c r="U10" s="4">
        <v>861102802266</v>
      </c>
      <c r="W10" s="4">
        <v>867718709343.24695</v>
      </c>
      <c r="Y10" s="7">
        <v>1.5582428429311743E-2</v>
      </c>
    </row>
    <row r="11" spans="1:25" ht="24">
      <c r="A11" s="3" t="s">
        <v>17</v>
      </c>
      <c r="C11" s="4">
        <v>463895254</v>
      </c>
      <c r="E11" s="4">
        <v>1625844329241</v>
      </c>
      <c r="G11" s="4">
        <v>1613050500180.97</v>
      </c>
      <c r="I11" s="4">
        <v>0</v>
      </c>
      <c r="K11" s="4">
        <v>0</v>
      </c>
      <c r="M11" s="4">
        <v>-104200000</v>
      </c>
      <c r="O11" s="4">
        <v>358484138466</v>
      </c>
      <c r="P11" s="4"/>
      <c r="Q11" s="4">
        <v>359695254</v>
      </c>
      <c r="S11" s="4">
        <v>3470</v>
      </c>
      <c r="U11" s="4">
        <v>1260647708568</v>
      </c>
      <c r="W11" s="4">
        <v>1240716083318.29</v>
      </c>
      <c r="Y11" s="7">
        <v>2.2280687694329133E-2</v>
      </c>
    </row>
    <row r="12" spans="1:25" ht="24">
      <c r="A12" s="3" t="s">
        <v>18</v>
      </c>
      <c r="C12" s="4">
        <v>661153691</v>
      </c>
      <c r="E12" s="4">
        <v>1313034069619</v>
      </c>
      <c r="G12" s="4">
        <v>1481373489017.8899</v>
      </c>
      <c r="I12" s="4">
        <v>0</v>
      </c>
      <c r="K12" s="4">
        <v>0</v>
      </c>
      <c r="M12" s="4">
        <v>0</v>
      </c>
      <c r="O12" s="4">
        <v>0</v>
      </c>
      <c r="P12" s="4"/>
      <c r="Q12" s="4">
        <v>661153691</v>
      </c>
      <c r="S12" s="4">
        <v>2399</v>
      </c>
      <c r="U12" s="4">
        <v>1313034069619</v>
      </c>
      <c r="W12" s="4">
        <v>1576670363865.98</v>
      </c>
      <c r="Y12" s="7">
        <v>2.8313729826286292E-2</v>
      </c>
    </row>
    <row r="13" spans="1:25" ht="24">
      <c r="A13" s="3" t="s">
        <v>19</v>
      </c>
      <c r="C13" s="4">
        <v>71408450</v>
      </c>
      <c r="E13" s="4">
        <v>807719217722</v>
      </c>
      <c r="G13" s="4">
        <v>971055233803.80005</v>
      </c>
      <c r="I13" s="4">
        <v>0</v>
      </c>
      <c r="K13" s="4">
        <v>0</v>
      </c>
      <c r="M13" s="4">
        <v>-23254749</v>
      </c>
      <c r="O13" s="4">
        <v>307705639241</v>
      </c>
      <c r="P13" s="4"/>
      <c r="Q13" s="4">
        <v>48153701</v>
      </c>
      <c r="S13" s="4">
        <v>14050</v>
      </c>
      <c r="U13" s="4">
        <v>544678811854</v>
      </c>
      <c r="W13" s="4">
        <v>672533970030.65198</v>
      </c>
      <c r="Y13" s="7">
        <v>1.2077315311335554E-2</v>
      </c>
    </row>
    <row r="14" spans="1:25" ht="24">
      <c r="A14" s="3" t="s">
        <v>20</v>
      </c>
      <c r="C14" s="4">
        <v>547268</v>
      </c>
      <c r="E14" s="4">
        <v>18504251354</v>
      </c>
      <c r="G14" s="4">
        <v>19502821431.09</v>
      </c>
      <c r="I14" s="4">
        <v>0</v>
      </c>
      <c r="K14" s="4">
        <v>0</v>
      </c>
      <c r="M14" s="4">
        <v>-45616</v>
      </c>
      <c r="O14" s="4">
        <v>1591518200</v>
      </c>
      <c r="P14" s="4"/>
      <c r="Q14" s="4">
        <v>501652</v>
      </c>
      <c r="S14" s="4">
        <v>35050</v>
      </c>
      <c r="U14" s="4">
        <v>16961881015</v>
      </c>
      <c r="W14" s="4">
        <v>17478284329.529999</v>
      </c>
      <c r="Y14" s="7">
        <v>3.1387373776716154E-4</v>
      </c>
    </row>
    <row r="15" spans="1:25" ht="24">
      <c r="A15" s="3" t="s">
        <v>22</v>
      </c>
      <c r="C15" s="4">
        <v>213191668</v>
      </c>
      <c r="E15" s="4">
        <v>1563754902341</v>
      </c>
      <c r="G15" s="4">
        <v>1636046930882.0901</v>
      </c>
      <c r="I15" s="4">
        <v>135240529</v>
      </c>
      <c r="K15" s="4">
        <v>0</v>
      </c>
      <c r="M15" s="4">
        <v>-326873</v>
      </c>
      <c r="O15" s="4">
        <v>1</v>
      </c>
      <c r="P15" s="4"/>
      <c r="Q15" s="4">
        <v>348105324</v>
      </c>
      <c r="S15" s="4">
        <v>5730</v>
      </c>
      <c r="U15" s="4">
        <v>1562287904571</v>
      </c>
      <c r="W15" s="4">
        <v>1982775377656.21</v>
      </c>
      <c r="Y15" s="7">
        <v>3.5606533639356647E-2</v>
      </c>
    </row>
    <row r="16" spans="1:25" ht="24">
      <c r="A16" s="3" t="s">
        <v>23</v>
      </c>
      <c r="C16" s="4">
        <v>65236364</v>
      </c>
      <c r="E16" s="4">
        <v>200208616800</v>
      </c>
      <c r="G16" s="4">
        <v>182093767036.83401</v>
      </c>
      <c r="I16" s="4">
        <v>0</v>
      </c>
      <c r="K16" s="4">
        <v>0</v>
      </c>
      <c r="M16" s="4">
        <v>0</v>
      </c>
      <c r="O16" s="4">
        <v>0</v>
      </c>
      <c r="P16" s="4"/>
      <c r="Q16" s="4">
        <v>65236364</v>
      </c>
      <c r="S16" s="4">
        <v>3243</v>
      </c>
      <c r="U16" s="4">
        <v>200208616800</v>
      </c>
      <c r="W16" s="4">
        <v>210302737357.711</v>
      </c>
      <c r="Y16" s="7">
        <v>3.7766010091509618E-3</v>
      </c>
    </row>
    <row r="17" spans="1:25" ht="24">
      <c r="A17" s="3" t="s">
        <v>25</v>
      </c>
      <c r="C17" s="4">
        <v>3915991</v>
      </c>
      <c r="E17" s="4">
        <v>716367892017</v>
      </c>
      <c r="G17" s="4">
        <v>573043020551.09497</v>
      </c>
      <c r="I17" s="4">
        <v>2024354</v>
      </c>
      <c r="K17" s="4">
        <v>310792196292</v>
      </c>
      <c r="M17" s="4">
        <v>0</v>
      </c>
      <c r="O17" s="4">
        <v>0</v>
      </c>
      <c r="P17" s="4"/>
      <c r="Q17" s="4">
        <v>5940345</v>
      </c>
      <c r="S17" s="4">
        <v>161750</v>
      </c>
      <c r="U17" s="4">
        <v>1027160088309</v>
      </c>
      <c r="W17" s="4">
        <v>955133741467.68799</v>
      </c>
      <c r="Y17" s="7">
        <v>1.715222111334417E-2</v>
      </c>
    </row>
    <row r="18" spans="1:25" ht="24">
      <c r="A18" s="3" t="s">
        <v>26</v>
      </c>
      <c r="C18" s="4">
        <v>75300000</v>
      </c>
      <c r="E18" s="4">
        <v>1027164584557</v>
      </c>
      <c r="G18" s="4">
        <v>1247782256550</v>
      </c>
      <c r="I18" s="4">
        <v>0</v>
      </c>
      <c r="K18" s="4">
        <v>0</v>
      </c>
      <c r="M18" s="4">
        <v>0</v>
      </c>
      <c r="O18" s="4">
        <v>0</v>
      </c>
      <c r="P18" s="4"/>
      <c r="Q18" s="4">
        <v>75300000</v>
      </c>
      <c r="S18" s="4">
        <v>16800</v>
      </c>
      <c r="U18" s="4">
        <v>1027164584557</v>
      </c>
      <c r="W18" s="4">
        <v>1257513012000</v>
      </c>
      <c r="Y18" s="7">
        <v>2.258232569774743E-2</v>
      </c>
    </row>
    <row r="19" spans="1:25" ht="24">
      <c r="A19" s="3" t="s">
        <v>27</v>
      </c>
      <c r="C19" s="4">
        <v>27789192</v>
      </c>
      <c r="E19" s="4">
        <v>1254875171207</v>
      </c>
      <c r="G19" s="4">
        <v>1282022707135.72</v>
      </c>
      <c r="I19" s="4">
        <v>0</v>
      </c>
      <c r="K19" s="4">
        <v>0</v>
      </c>
      <c r="M19" s="4">
        <v>-79000</v>
      </c>
      <c r="O19" s="4">
        <v>3805561516</v>
      </c>
      <c r="P19" s="4"/>
      <c r="Q19" s="4">
        <v>27710192</v>
      </c>
      <c r="S19" s="4">
        <v>51000</v>
      </c>
      <c r="U19" s="4">
        <v>1251307772105</v>
      </c>
      <c r="W19" s="4">
        <v>1404811134237.6001</v>
      </c>
      <c r="Y19" s="7">
        <v>2.5227494486693605E-2</v>
      </c>
    </row>
    <row r="20" spans="1:25" ht="24">
      <c r="A20" s="3" t="s">
        <v>28</v>
      </c>
      <c r="C20" s="4">
        <v>2744903</v>
      </c>
      <c r="E20" s="4">
        <v>531823608614</v>
      </c>
      <c r="G20" s="4">
        <v>341071353393.75</v>
      </c>
      <c r="I20" s="4">
        <v>0</v>
      </c>
      <c r="K20" s="4">
        <v>0</v>
      </c>
      <c r="M20" s="4">
        <v>0</v>
      </c>
      <c r="O20" s="4">
        <v>0</v>
      </c>
      <c r="P20" s="4"/>
      <c r="Q20" s="4">
        <v>2744903</v>
      </c>
      <c r="S20" s="4">
        <v>136000</v>
      </c>
      <c r="U20" s="4">
        <v>531823608614</v>
      </c>
      <c r="W20" s="4">
        <v>371085632492.40002</v>
      </c>
      <c r="Y20" s="7">
        <v>6.6639283528129277E-3</v>
      </c>
    </row>
    <row r="21" spans="1:25" ht="24">
      <c r="A21" s="3" t="s">
        <v>29</v>
      </c>
      <c r="C21" s="4">
        <v>3450000</v>
      </c>
      <c r="E21" s="4">
        <v>201299440601</v>
      </c>
      <c r="G21" s="4">
        <v>154463441400</v>
      </c>
      <c r="I21" s="4">
        <v>0</v>
      </c>
      <c r="K21" s="4">
        <v>0</v>
      </c>
      <c r="M21" s="4">
        <v>0</v>
      </c>
      <c r="O21" s="4">
        <v>0</v>
      </c>
      <c r="P21" s="4"/>
      <c r="Q21" s="4">
        <v>3450000</v>
      </c>
      <c r="S21" s="4">
        <v>50430</v>
      </c>
      <c r="U21" s="4">
        <v>201299440601</v>
      </c>
      <c r="W21" s="4">
        <v>172948298175</v>
      </c>
      <c r="Y21" s="7">
        <v>3.1057927520347496E-3</v>
      </c>
    </row>
    <row r="22" spans="1:25" ht="24">
      <c r="A22" s="3" t="s">
        <v>30</v>
      </c>
      <c r="C22" s="4">
        <v>17978253</v>
      </c>
      <c r="E22" s="4">
        <v>466522337816</v>
      </c>
      <c r="G22" s="4">
        <v>432485033950.53003</v>
      </c>
      <c r="I22" s="4">
        <v>44660297</v>
      </c>
      <c r="K22" s="4">
        <v>1073796019044</v>
      </c>
      <c r="M22" s="4">
        <v>0</v>
      </c>
      <c r="O22" s="4">
        <v>0</v>
      </c>
      <c r="P22" s="4"/>
      <c r="Q22" s="4">
        <v>62638550</v>
      </c>
      <c r="S22" s="4">
        <v>26080</v>
      </c>
      <c r="U22" s="4">
        <v>1540318356860</v>
      </c>
      <c r="W22" s="4">
        <v>1623893384365.2</v>
      </c>
      <c r="Y22" s="7">
        <v>2.9161757337070243E-2</v>
      </c>
    </row>
    <row r="23" spans="1:25" ht="24">
      <c r="A23" s="3" t="s">
        <v>31</v>
      </c>
      <c r="C23" s="4">
        <v>1800000</v>
      </c>
      <c r="E23" s="4">
        <v>8739728471</v>
      </c>
      <c r="G23" s="4">
        <v>9035914500</v>
      </c>
      <c r="I23" s="4">
        <v>0</v>
      </c>
      <c r="K23" s="4">
        <v>0</v>
      </c>
      <c r="M23" s="4">
        <v>-331241</v>
      </c>
      <c r="O23" s="4">
        <v>1591537026</v>
      </c>
      <c r="P23" s="4"/>
      <c r="Q23" s="4">
        <v>1468759</v>
      </c>
      <c r="S23" s="4">
        <v>4808</v>
      </c>
      <c r="U23" s="4">
        <v>7131419362</v>
      </c>
      <c r="W23" s="4">
        <v>7019775602.0316</v>
      </c>
      <c r="Y23" s="7">
        <v>1.2606061126799588E-4</v>
      </c>
    </row>
    <row r="24" spans="1:25" ht="24">
      <c r="A24" s="3" t="s">
        <v>33</v>
      </c>
      <c r="C24" s="4">
        <v>2079729</v>
      </c>
      <c r="E24" s="4">
        <v>11395960456</v>
      </c>
      <c r="G24" s="4">
        <v>11432471006.848499</v>
      </c>
      <c r="I24" s="4">
        <v>0</v>
      </c>
      <c r="K24" s="4">
        <v>0</v>
      </c>
      <c r="M24" s="4">
        <v>-31120</v>
      </c>
      <c r="O24" s="4">
        <v>172892688</v>
      </c>
      <c r="P24" s="4"/>
      <c r="Q24" s="4">
        <v>2048609</v>
      </c>
      <c r="S24" s="4">
        <v>5400</v>
      </c>
      <c r="U24" s="4">
        <v>11225437138</v>
      </c>
      <c r="W24" s="4">
        <v>10996666792.83</v>
      </c>
      <c r="Y24" s="7">
        <v>1.9747732924873363E-4</v>
      </c>
    </row>
    <row r="25" spans="1:25" ht="24">
      <c r="A25" s="3" t="s">
        <v>35</v>
      </c>
      <c r="C25" s="4">
        <v>3213381</v>
      </c>
      <c r="E25" s="4">
        <v>155599301847</v>
      </c>
      <c r="G25" s="4">
        <v>190058552291.47501</v>
      </c>
      <c r="I25" s="4">
        <v>21074777</v>
      </c>
      <c r="K25" s="4">
        <v>0</v>
      </c>
      <c r="M25" s="4">
        <v>-20233</v>
      </c>
      <c r="O25" s="4">
        <v>1087233654</v>
      </c>
      <c r="P25" s="4"/>
      <c r="Q25" s="4">
        <v>24267925</v>
      </c>
      <c r="S25" s="4">
        <v>7750</v>
      </c>
      <c r="U25" s="4">
        <v>154619573432</v>
      </c>
      <c r="W25" s="4">
        <v>186957364058.43799</v>
      </c>
      <c r="Y25" s="7">
        <v>3.3573665214368261E-3</v>
      </c>
    </row>
    <row r="26" spans="1:25" ht="24">
      <c r="A26" s="3" t="s">
        <v>36</v>
      </c>
      <c r="C26" s="4">
        <v>27217824</v>
      </c>
      <c r="E26" s="4">
        <v>326057659157</v>
      </c>
      <c r="G26" s="4">
        <v>810323544518.64001</v>
      </c>
      <c r="I26" s="4">
        <v>0</v>
      </c>
      <c r="K26" s="4">
        <v>0</v>
      </c>
      <c r="M26" s="4">
        <v>0</v>
      </c>
      <c r="O26" s="4">
        <v>0</v>
      </c>
      <c r="P26" s="4"/>
      <c r="Q26" s="4">
        <v>27217824</v>
      </c>
      <c r="S26" s="4">
        <v>35400</v>
      </c>
      <c r="U26" s="4">
        <v>326057659157</v>
      </c>
      <c r="W26" s="4">
        <v>957778079330.88</v>
      </c>
      <c r="Y26" s="7">
        <v>1.7199707937187458E-2</v>
      </c>
    </row>
    <row r="27" spans="1:25" ht="24">
      <c r="A27" s="3" t="s">
        <v>37</v>
      </c>
      <c r="C27" s="4">
        <v>18894177</v>
      </c>
      <c r="E27" s="4">
        <v>140847494864</v>
      </c>
      <c r="G27" s="4">
        <v>141426627550.78</v>
      </c>
      <c r="I27" s="4">
        <v>0</v>
      </c>
      <c r="K27" s="4">
        <v>0</v>
      </c>
      <c r="M27" s="4">
        <v>0</v>
      </c>
      <c r="O27" s="4">
        <v>0</v>
      </c>
      <c r="P27" s="4"/>
      <c r="Q27" s="4">
        <v>18894177</v>
      </c>
      <c r="S27" s="4">
        <v>7920</v>
      </c>
      <c r="U27" s="4">
        <v>140847494864</v>
      </c>
      <c r="W27" s="4">
        <v>148751512643.052</v>
      </c>
      <c r="Y27" s="7">
        <v>2.6712686663937237E-3</v>
      </c>
    </row>
    <row r="28" spans="1:25" ht="24">
      <c r="A28" s="3" t="s">
        <v>38</v>
      </c>
      <c r="C28" s="4">
        <v>4685772</v>
      </c>
      <c r="E28" s="4">
        <v>264957684097</v>
      </c>
      <c r="G28" s="4">
        <v>405236574124.20001</v>
      </c>
      <c r="I28" s="4">
        <v>0</v>
      </c>
      <c r="K28" s="4">
        <v>0</v>
      </c>
      <c r="M28" s="4">
        <v>0</v>
      </c>
      <c r="O28" s="4">
        <v>0</v>
      </c>
      <c r="P28" s="4"/>
      <c r="Q28" s="4">
        <v>4685772</v>
      </c>
      <c r="S28" s="4">
        <v>101000</v>
      </c>
      <c r="U28" s="4">
        <v>264957684097</v>
      </c>
      <c r="W28" s="4">
        <v>470447057316.59998</v>
      </c>
      <c r="Y28" s="7">
        <v>8.4482534737146033E-3</v>
      </c>
    </row>
    <row r="29" spans="1:25" ht="24">
      <c r="A29" s="3" t="s">
        <v>39</v>
      </c>
      <c r="C29" s="4">
        <v>17647943</v>
      </c>
      <c r="E29" s="4">
        <v>102887507690</v>
      </c>
      <c r="G29" s="4">
        <v>135080620591.455</v>
      </c>
      <c r="I29" s="4">
        <v>0</v>
      </c>
      <c r="K29" s="4">
        <v>0</v>
      </c>
      <c r="M29" s="4">
        <v>0</v>
      </c>
      <c r="O29" s="4">
        <v>0</v>
      </c>
      <c r="P29" s="4"/>
      <c r="Q29" s="4">
        <v>17647943</v>
      </c>
      <c r="S29" s="4">
        <v>7630</v>
      </c>
      <c r="U29" s="4">
        <v>102887507690</v>
      </c>
      <c r="W29" s="4">
        <v>133852614949.714</v>
      </c>
      <c r="Y29" s="7">
        <v>2.4037153631374258E-3</v>
      </c>
    </row>
    <row r="30" spans="1:25" ht="24">
      <c r="A30" s="3" t="s">
        <v>40</v>
      </c>
      <c r="C30" s="4">
        <v>21868021</v>
      </c>
      <c r="E30" s="4">
        <v>339361517999</v>
      </c>
      <c r="G30" s="4">
        <v>314112745674.47198</v>
      </c>
      <c r="I30" s="4">
        <v>30043903</v>
      </c>
      <c r="K30" s="4">
        <v>0</v>
      </c>
      <c r="M30" s="4">
        <v>0</v>
      </c>
      <c r="O30" s="4">
        <v>0</v>
      </c>
      <c r="P30" s="4"/>
      <c r="Q30" s="4">
        <v>51911924</v>
      </c>
      <c r="S30" s="4">
        <v>5434</v>
      </c>
      <c r="U30" s="4">
        <v>339361517999</v>
      </c>
      <c r="W30" s="4">
        <v>280410963115.65503</v>
      </c>
      <c r="Y30" s="7">
        <v>5.0355993439984885E-3</v>
      </c>
    </row>
    <row r="31" spans="1:25" ht="24">
      <c r="A31" s="3" t="s">
        <v>41</v>
      </c>
      <c r="C31" s="4">
        <v>39528085</v>
      </c>
      <c r="E31" s="4">
        <v>803069729624</v>
      </c>
      <c r="G31" s="4">
        <v>722203371396.31494</v>
      </c>
      <c r="I31" s="4">
        <v>0</v>
      </c>
      <c r="K31" s="4">
        <v>0</v>
      </c>
      <c r="M31" s="4">
        <v>0</v>
      </c>
      <c r="O31" s="4">
        <v>0</v>
      </c>
      <c r="P31" s="4"/>
      <c r="Q31" s="4">
        <v>39528085</v>
      </c>
      <c r="S31" s="4">
        <v>17170</v>
      </c>
      <c r="U31" s="4">
        <v>803069729624</v>
      </c>
      <c r="W31" s="4">
        <v>674658970994.27197</v>
      </c>
      <c r="Y31" s="7">
        <v>1.2115475921532481E-2</v>
      </c>
    </row>
    <row r="32" spans="1:25" ht="24">
      <c r="A32" s="3" t="s">
        <v>42</v>
      </c>
      <c r="C32" s="4">
        <v>9230072</v>
      </c>
      <c r="E32" s="4">
        <v>324183642060</v>
      </c>
      <c r="G32" s="4">
        <v>412881888222</v>
      </c>
      <c r="I32" s="4">
        <v>0</v>
      </c>
      <c r="K32" s="4">
        <v>0</v>
      </c>
      <c r="M32" s="4">
        <v>-39299</v>
      </c>
      <c r="O32" s="4">
        <v>1794915661</v>
      </c>
      <c r="P32" s="4"/>
      <c r="Q32" s="4">
        <v>9190773</v>
      </c>
      <c r="S32" s="4">
        <v>44850</v>
      </c>
      <c r="U32" s="4">
        <v>322803361067</v>
      </c>
      <c r="W32" s="4">
        <v>409753542344.15198</v>
      </c>
      <c r="Y32" s="7">
        <v>7.358323819094909E-3</v>
      </c>
    </row>
    <row r="33" spans="1:25" ht="24">
      <c r="A33" s="3" t="s">
        <v>43</v>
      </c>
      <c r="C33" s="4">
        <v>7734790</v>
      </c>
      <c r="E33" s="4">
        <v>194529968500</v>
      </c>
      <c r="G33" s="4">
        <v>189912569587.64999</v>
      </c>
      <c r="I33" s="4">
        <v>0</v>
      </c>
      <c r="K33" s="4">
        <v>0</v>
      </c>
      <c r="M33" s="4">
        <v>-25000</v>
      </c>
      <c r="O33" s="4">
        <v>628736625</v>
      </c>
      <c r="P33" s="4"/>
      <c r="Q33" s="4">
        <v>7709790</v>
      </c>
      <c r="S33" s="4">
        <v>26500</v>
      </c>
      <c r="U33" s="4">
        <v>193901218500</v>
      </c>
      <c r="W33" s="4">
        <v>203093793861.75</v>
      </c>
      <c r="Y33" s="7">
        <v>3.6471433348295376E-3</v>
      </c>
    </row>
    <row r="34" spans="1:25" ht="24">
      <c r="A34" s="3" t="s">
        <v>45</v>
      </c>
      <c r="C34" s="4">
        <v>12351361</v>
      </c>
      <c r="E34" s="4">
        <v>320748307262</v>
      </c>
      <c r="G34" s="4">
        <v>405906395491.77301</v>
      </c>
      <c r="I34" s="4">
        <v>1030355</v>
      </c>
      <c r="K34" s="4">
        <v>32234008306</v>
      </c>
      <c r="M34" s="4">
        <v>0</v>
      </c>
      <c r="O34" s="4">
        <v>0</v>
      </c>
      <c r="P34" s="4"/>
      <c r="Q34" s="4">
        <v>13381716</v>
      </c>
      <c r="S34" s="4">
        <v>31320</v>
      </c>
      <c r="U34" s="4">
        <v>352982315568</v>
      </c>
      <c r="W34" s="4">
        <v>416621608816.53601</v>
      </c>
      <c r="Y34" s="7">
        <v>7.4816600490290102E-3</v>
      </c>
    </row>
    <row r="35" spans="1:25" ht="24">
      <c r="A35" s="3" t="s">
        <v>46</v>
      </c>
      <c r="C35" s="4">
        <v>20275223</v>
      </c>
      <c r="E35" s="4">
        <v>369897991691</v>
      </c>
      <c r="G35" s="4">
        <v>258381785124.78299</v>
      </c>
      <c r="I35" s="4">
        <v>0</v>
      </c>
      <c r="K35" s="4">
        <v>0</v>
      </c>
      <c r="M35" s="4">
        <v>0</v>
      </c>
      <c r="O35" s="4">
        <v>0</v>
      </c>
      <c r="P35" s="4"/>
      <c r="Q35" s="4">
        <v>20275223</v>
      </c>
      <c r="S35" s="4">
        <v>13070</v>
      </c>
      <c r="U35" s="4">
        <v>369897991691</v>
      </c>
      <c r="W35" s="4">
        <v>263420431480.57001</v>
      </c>
      <c r="Y35" s="7">
        <v>4.7304846330571346E-3</v>
      </c>
    </row>
    <row r="36" spans="1:25" ht="24">
      <c r="A36" s="3" t="s">
        <v>47</v>
      </c>
      <c r="C36" s="4">
        <v>3309232</v>
      </c>
      <c r="E36" s="4">
        <v>10583046579</v>
      </c>
      <c r="G36" s="4">
        <v>13322645381.879999</v>
      </c>
      <c r="I36" s="4">
        <v>0</v>
      </c>
      <c r="K36" s="4">
        <v>0</v>
      </c>
      <c r="M36" s="4">
        <v>0</v>
      </c>
      <c r="O36" s="4">
        <v>0</v>
      </c>
      <c r="P36" s="4"/>
      <c r="Q36" s="4">
        <v>3309232</v>
      </c>
      <c r="S36" s="4">
        <v>4440</v>
      </c>
      <c r="U36" s="4">
        <v>10583046579</v>
      </c>
      <c r="W36" s="4">
        <v>14605566789.024</v>
      </c>
      <c r="Y36" s="7">
        <v>2.6228568856346998E-4</v>
      </c>
    </row>
    <row r="37" spans="1:25" ht="24">
      <c r="A37" s="3" t="s">
        <v>48</v>
      </c>
      <c r="C37" s="4">
        <v>21407630</v>
      </c>
      <c r="E37" s="4">
        <v>494723995527</v>
      </c>
      <c r="G37" s="4">
        <v>500085983135.25</v>
      </c>
      <c r="I37" s="4">
        <v>0</v>
      </c>
      <c r="K37" s="4">
        <v>0</v>
      </c>
      <c r="M37" s="4">
        <v>0</v>
      </c>
      <c r="O37" s="4">
        <v>0</v>
      </c>
      <c r="P37" s="4"/>
      <c r="Q37" s="4">
        <v>21407630</v>
      </c>
      <c r="S37" s="4">
        <v>23050</v>
      </c>
      <c r="U37" s="4">
        <v>494723995527</v>
      </c>
      <c r="W37" s="4">
        <v>490509868564.57501</v>
      </c>
      <c r="Y37" s="7">
        <v>8.8085399548012925E-3</v>
      </c>
    </row>
    <row r="38" spans="1:25" ht="24">
      <c r="A38" s="3" t="s">
        <v>49</v>
      </c>
      <c r="C38" s="4">
        <v>12200000</v>
      </c>
      <c r="E38" s="4">
        <v>155350493142</v>
      </c>
      <c r="G38" s="4">
        <v>181062231300</v>
      </c>
      <c r="I38" s="4">
        <v>0</v>
      </c>
      <c r="K38" s="4">
        <v>0</v>
      </c>
      <c r="M38" s="4">
        <v>-1864510</v>
      </c>
      <c r="O38" s="4">
        <v>27215537075</v>
      </c>
      <c r="P38" s="4"/>
      <c r="Q38" s="4">
        <v>10335490</v>
      </c>
      <c r="S38" s="4">
        <v>16230</v>
      </c>
      <c r="U38" s="4">
        <v>131608481015</v>
      </c>
      <c r="W38" s="4">
        <v>166746919933.935</v>
      </c>
      <c r="Y38" s="7">
        <v>2.9944288600683945E-3</v>
      </c>
    </row>
    <row r="39" spans="1:25" ht="24">
      <c r="A39" s="3" t="s">
        <v>50</v>
      </c>
      <c r="C39" s="4">
        <v>56000</v>
      </c>
      <c r="E39" s="4">
        <v>124194468</v>
      </c>
      <c r="G39" s="4">
        <v>131874649.2</v>
      </c>
      <c r="I39" s="4">
        <v>0</v>
      </c>
      <c r="K39" s="4">
        <v>0</v>
      </c>
      <c r="M39" s="4">
        <v>-56000</v>
      </c>
      <c r="O39" s="4">
        <v>126533118</v>
      </c>
      <c r="P39" s="4"/>
      <c r="Q39" s="4">
        <v>0</v>
      </c>
      <c r="S39" s="4">
        <v>0</v>
      </c>
      <c r="U39" s="4">
        <v>0</v>
      </c>
      <c r="W39" s="4">
        <v>0</v>
      </c>
      <c r="Y39" s="7">
        <v>0</v>
      </c>
    </row>
    <row r="40" spans="1:25" ht="24">
      <c r="A40" s="3" t="s">
        <v>52</v>
      </c>
      <c r="C40" s="4">
        <v>26105232</v>
      </c>
      <c r="E40" s="4">
        <v>201118405949</v>
      </c>
      <c r="G40" s="4">
        <v>208896742250.28</v>
      </c>
      <c r="I40" s="4">
        <v>0</v>
      </c>
      <c r="K40" s="4">
        <v>0</v>
      </c>
      <c r="M40" s="4">
        <v>0</v>
      </c>
      <c r="O40" s="4">
        <v>0</v>
      </c>
      <c r="P40" s="4"/>
      <c r="Q40" s="4">
        <v>26105232</v>
      </c>
      <c r="S40" s="4">
        <v>8090</v>
      </c>
      <c r="U40" s="4">
        <v>201118405949</v>
      </c>
      <c r="W40" s="4">
        <v>209934738485.064</v>
      </c>
      <c r="Y40" s="7">
        <v>3.7699925126032387E-3</v>
      </c>
    </row>
    <row r="41" spans="1:25" ht="24">
      <c r="A41" s="3" t="s">
        <v>53</v>
      </c>
      <c r="C41" s="4">
        <v>9426854</v>
      </c>
      <c r="E41" s="4">
        <v>209720456097</v>
      </c>
      <c r="G41" s="4">
        <v>787612732581.73499</v>
      </c>
      <c r="I41" s="4">
        <v>0</v>
      </c>
      <c r="K41" s="4">
        <v>0</v>
      </c>
      <c r="M41" s="4">
        <v>-310234</v>
      </c>
      <c r="O41" s="4">
        <v>26998660267</v>
      </c>
      <c r="P41" s="4"/>
      <c r="Q41" s="4">
        <v>9116620</v>
      </c>
      <c r="S41" s="4">
        <v>91000</v>
      </c>
      <c r="U41" s="4">
        <v>202818639649</v>
      </c>
      <c r="W41" s="4">
        <v>824676226101</v>
      </c>
      <c r="Y41" s="7">
        <v>1.4809474697508722E-2</v>
      </c>
    </row>
    <row r="42" spans="1:25" ht="24">
      <c r="A42" s="3" t="s">
        <v>54</v>
      </c>
      <c r="C42" s="4">
        <v>961396169</v>
      </c>
      <c r="E42" s="4">
        <v>1145675195063</v>
      </c>
      <c r="G42" s="4">
        <v>1078958047965.9301</v>
      </c>
      <c r="I42" s="4">
        <v>267000000</v>
      </c>
      <c r="K42" s="4">
        <v>299165238720</v>
      </c>
      <c r="M42" s="4">
        <v>-80831000</v>
      </c>
      <c r="O42" s="4">
        <v>0</v>
      </c>
      <c r="P42" s="4"/>
      <c r="Q42" s="4">
        <v>1147565169</v>
      </c>
      <c r="S42" s="4">
        <v>1198</v>
      </c>
      <c r="U42" s="4">
        <v>1348515864706</v>
      </c>
      <c r="W42" s="4">
        <v>1366603113180.8501</v>
      </c>
      <c r="Y42" s="7">
        <v>2.4541357669391296E-2</v>
      </c>
    </row>
    <row r="43" spans="1:25" ht="24">
      <c r="A43" s="3" t="s">
        <v>55</v>
      </c>
      <c r="C43" s="4">
        <v>58658759</v>
      </c>
      <c r="E43" s="4">
        <v>713897858639</v>
      </c>
      <c r="G43" s="4">
        <v>1060071062000.21</v>
      </c>
      <c r="I43" s="4">
        <v>0</v>
      </c>
      <c r="K43" s="4">
        <v>0</v>
      </c>
      <c r="M43" s="4">
        <v>-4137735</v>
      </c>
      <c r="O43" s="4">
        <v>85878435478</v>
      </c>
      <c r="P43" s="4"/>
      <c r="Q43" s="4">
        <v>54521024</v>
      </c>
      <c r="S43" s="4">
        <v>20900</v>
      </c>
      <c r="U43" s="4">
        <v>663540159200</v>
      </c>
      <c r="W43" s="4">
        <v>1132709439660.48</v>
      </c>
      <c r="Y43" s="7">
        <v>2.0341112372780717E-2</v>
      </c>
    </row>
    <row r="44" spans="1:25" ht="24">
      <c r="A44" s="3" t="s">
        <v>56</v>
      </c>
      <c r="C44" s="4">
        <v>42586534</v>
      </c>
      <c r="E44" s="4">
        <v>1132673191260</v>
      </c>
      <c r="G44" s="4">
        <v>1219194550733.76</v>
      </c>
      <c r="I44" s="4">
        <v>0</v>
      </c>
      <c r="K44" s="4">
        <v>0</v>
      </c>
      <c r="M44" s="4">
        <v>0</v>
      </c>
      <c r="O44" s="4">
        <v>0</v>
      </c>
      <c r="P44" s="4"/>
      <c r="Q44" s="4">
        <v>42586534</v>
      </c>
      <c r="S44" s="4">
        <v>28440</v>
      </c>
      <c r="U44" s="4">
        <v>1132673191260</v>
      </c>
      <c r="W44" s="4">
        <v>1203954618849.5901</v>
      </c>
      <c r="Y44" s="7">
        <v>2.1620528033286714E-2</v>
      </c>
    </row>
    <row r="45" spans="1:25" ht="24">
      <c r="A45" s="3" t="s">
        <v>57</v>
      </c>
      <c r="C45" s="4">
        <v>6520651</v>
      </c>
      <c r="E45" s="4">
        <v>11032316543</v>
      </c>
      <c r="G45" s="4">
        <v>13268353350.0478</v>
      </c>
      <c r="I45" s="4">
        <v>0</v>
      </c>
      <c r="K45" s="4">
        <v>0</v>
      </c>
      <c r="M45" s="4">
        <v>-5957202</v>
      </c>
      <c r="O45" s="4">
        <v>11896733239</v>
      </c>
      <c r="P45" s="4"/>
      <c r="Q45" s="4">
        <v>563449</v>
      </c>
      <c r="S45" s="4">
        <v>2033</v>
      </c>
      <c r="U45" s="4">
        <v>953301701</v>
      </c>
      <c r="W45" s="4">
        <v>1138676140.6888499</v>
      </c>
      <c r="Y45" s="7">
        <v>2.0448261948711892E-5</v>
      </c>
    </row>
    <row r="46" spans="1:25" ht="24">
      <c r="A46" s="3" t="s">
        <v>58</v>
      </c>
      <c r="C46" s="4">
        <v>60003006</v>
      </c>
      <c r="E46" s="4">
        <v>409858403038</v>
      </c>
      <c r="G46" s="4">
        <v>557689988868.70496</v>
      </c>
      <c r="I46" s="4">
        <v>0</v>
      </c>
      <c r="K46" s="4">
        <v>0</v>
      </c>
      <c r="M46" s="4">
        <v>-470000</v>
      </c>
      <c r="O46" s="4">
        <v>4399034973</v>
      </c>
      <c r="P46" s="4"/>
      <c r="Q46" s="4">
        <v>59533006</v>
      </c>
      <c r="S46" s="4">
        <v>9570</v>
      </c>
      <c r="U46" s="4">
        <v>406648006388</v>
      </c>
      <c r="W46" s="4">
        <v>566340968758.85095</v>
      </c>
      <c r="Y46" s="7">
        <v>1.0170309245667013E-2</v>
      </c>
    </row>
    <row r="47" spans="1:25" ht="24">
      <c r="A47" s="3" t="s">
        <v>59</v>
      </c>
      <c r="C47" s="4">
        <v>24833538</v>
      </c>
      <c r="E47" s="4">
        <v>594672035973</v>
      </c>
      <c r="G47" s="4">
        <v>442369149804.28802</v>
      </c>
      <c r="I47" s="4">
        <v>0</v>
      </c>
      <c r="K47" s="4">
        <v>0</v>
      </c>
      <c r="M47" s="4">
        <v>0</v>
      </c>
      <c r="O47" s="4">
        <v>0</v>
      </c>
      <c r="P47" s="4"/>
      <c r="Q47" s="4">
        <v>24833538</v>
      </c>
      <c r="S47" s="4">
        <v>16700</v>
      </c>
      <c r="U47" s="4">
        <v>594672035973</v>
      </c>
      <c r="W47" s="4">
        <v>412252500096.63</v>
      </c>
      <c r="Y47" s="7">
        <v>7.4031999176583886E-3</v>
      </c>
    </row>
    <row r="48" spans="1:25" ht="24">
      <c r="A48" s="3" t="s">
        <v>60</v>
      </c>
      <c r="C48" s="4">
        <v>95727018</v>
      </c>
      <c r="E48" s="4">
        <v>538132798961</v>
      </c>
      <c r="G48" s="4">
        <v>804080386952.505</v>
      </c>
      <c r="I48" s="4">
        <v>0</v>
      </c>
      <c r="K48" s="4">
        <v>0</v>
      </c>
      <c r="M48" s="4">
        <v>-21934945</v>
      </c>
      <c r="O48" s="4">
        <v>181823237360</v>
      </c>
      <c r="P48" s="4"/>
      <c r="Q48" s="4">
        <v>73792073</v>
      </c>
      <c r="S48" s="4">
        <v>8450</v>
      </c>
      <c r="U48" s="4">
        <v>414824734057</v>
      </c>
      <c r="W48" s="4">
        <v>619832935899.74304</v>
      </c>
      <c r="Y48" s="7">
        <v>1.1130914036759885E-2</v>
      </c>
    </row>
    <row r="49" spans="1:25" ht="24">
      <c r="A49" s="3" t="s">
        <v>61</v>
      </c>
      <c r="C49" s="4">
        <v>19795376</v>
      </c>
      <c r="E49" s="4">
        <v>235569285929</v>
      </c>
      <c r="G49" s="4">
        <v>201695333506.20001</v>
      </c>
      <c r="I49" s="4">
        <v>0</v>
      </c>
      <c r="K49" s="4">
        <v>0</v>
      </c>
      <c r="M49" s="4">
        <v>-19795376</v>
      </c>
      <c r="O49" s="4">
        <v>229948606380</v>
      </c>
      <c r="P49" s="4"/>
      <c r="Q49" s="4">
        <v>0</v>
      </c>
      <c r="S49" s="4">
        <v>0</v>
      </c>
      <c r="U49" s="4">
        <v>0</v>
      </c>
      <c r="W49" s="4">
        <v>0</v>
      </c>
      <c r="Y49" s="7">
        <v>0</v>
      </c>
    </row>
    <row r="50" spans="1:25" ht="24">
      <c r="A50" s="3" t="s">
        <v>62</v>
      </c>
      <c r="C50" s="4">
        <v>41604664</v>
      </c>
      <c r="E50" s="4">
        <v>195634173884</v>
      </c>
      <c r="G50" s="4">
        <v>208439865895.96799</v>
      </c>
      <c r="I50" s="4">
        <v>0</v>
      </c>
      <c r="K50" s="4">
        <v>0</v>
      </c>
      <c r="M50" s="4">
        <v>-769638</v>
      </c>
      <c r="O50" s="4">
        <v>3000917155</v>
      </c>
      <c r="P50" s="4"/>
      <c r="Q50" s="4">
        <v>40835026</v>
      </c>
      <c r="S50" s="4">
        <v>4240</v>
      </c>
      <c r="U50" s="4">
        <v>192015168708</v>
      </c>
      <c r="W50" s="4">
        <v>172110324204.07199</v>
      </c>
      <c r="Y50" s="7">
        <v>3.0907444774187802E-3</v>
      </c>
    </row>
    <row r="51" spans="1:25" ht="24">
      <c r="A51" s="3" t="s">
        <v>63</v>
      </c>
      <c r="C51" s="4">
        <v>67789828</v>
      </c>
      <c r="E51" s="4">
        <v>1018921189947</v>
      </c>
      <c r="G51" s="4">
        <v>1175894050233.3301</v>
      </c>
      <c r="I51" s="4">
        <v>0</v>
      </c>
      <c r="K51" s="4">
        <v>0</v>
      </c>
      <c r="M51" s="4">
        <v>0</v>
      </c>
      <c r="O51" s="4">
        <v>0</v>
      </c>
      <c r="P51" s="4"/>
      <c r="Q51" s="4">
        <v>67789828</v>
      </c>
      <c r="S51" s="4">
        <v>17670</v>
      </c>
      <c r="U51" s="4">
        <v>1018921189947</v>
      </c>
      <c r="W51" s="4">
        <v>1190719075508.48</v>
      </c>
      <c r="Y51" s="7">
        <v>2.1382845124510896E-2</v>
      </c>
    </row>
    <row r="52" spans="1:25" ht="24">
      <c r="A52" s="3" t="s">
        <v>64</v>
      </c>
      <c r="C52" s="4">
        <v>158897857</v>
      </c>
      <c r="E52" s="4">
        <v>3480101292092</v>
      </c>
      <c r="G52" s="4">
        <v>3463896455486.1401</v>
      </c>
      <c r="I52" s="4">
        <v>0</v>
      </c>
      <c r="K52" s="4">
        <v>0</v>
      </c>
      <c r="M52" s="4">
        <v>-2480084</v>
      </c>
      <c r="O52" s="4">
        <v>57176116157</v>
      </c>
      <c r="P52" s="4"/>
      <c r="Q52" s="4">
        <v>156417773</v>
      </c>
      <c r="S52" s="4">
        <v>24290</v>
      </c>
      <c r="U52" s="4">
        <v>3425783734284</v>
      </c>
      <c r="W52" s="4">
        <v>3776781349318.29</v>
      </c>
      <c r="Y52" s="7">
        <v>6.7823160242165059E-2</v>
      </c>
    </row>
    <row r="53" spans="1:25" ht="24">
      <c r="A53" s="3" t="s">
        <v>65</v>
      </c>
      <c r="C53" s="4">
        <v>37721366</v>
      </c>
      <c r="E53" s="4">
        <v>599938108958</v>
      </c>
      <c r="G53" s="4">
        <v>1059663068631.2</v>
      </c>
      <c r="I53" s="4">
        <v>0</v>
      </c>
      <c r="K53" s="4">
        <v>0</v>
      </c>
      <c r="M53" s="4">
        <v>-59196</v>
      </c>
      <c r="O53" s="4">
        <v>1669404273</v>
      </c>
      <c r="P53" s="4"/>
      <c r="Q53" s="4">
        <v>37662170</v>
      </c>
      <c r="S53" s="4">
        <v>28600</v>
      </c>
      <c r="U53" s="4">
        <v>598996628304</v>
      </c>
      <c r="W53" s="4">
        <v>1070729090531.1</v>
      </c>
      <c r="Y53" s="7">
        <v>1.9228073845510389E-2</v>
      </c>
    </row>
    <row r="54" spans="1:25" ht="24">
      <c r="A54" s="3" t="s">
        <v>66</v>
      </c>
      <c r="C54" s="4">
        <v>6800000</v>
      </c>
      <c r="E54" s="4">
        <v>99711736160</v>
      </c>
      <c r="G54" s="4">
        <v>95174323284</v>
      </c>
      <c r="I54" s="4">
        <v>0</v>
      </c>
      <c r="K54" s="4">
        <v>0</v>
      </c>
      <c r="M54" s="4">
        <v>-461753</v>
      </c>
      <c r="O54" s="4">
        <v>6586605910</v>
      </c>
      <c r="P54" s="4"/>
      <c r="Q54" s="4">
        <v>6338247</v>
      </c>
      <c r="S54" s="4">
        <v>14620</v>
      </c>
      <c r="U54" s="4">
        <v>92940825381</v>
      </c>
      <c r="W54" s="4">
        <v>92113813371.716995</v>
      </c>
      <c r="Y54" s="7">
        <v>1.6541730502758691E-3</v>
      </c>
    </row>
    <row r="55" spans="1:25" ht="24">
      <c r="A55" s="3" t="s">
        <v>67</v>
      </c>
      <c r="C55" s="4">
        <v>7919103</v>
      </c>
      <c r="E55" s="4">
        <v>222853739093</v>
      </c>
      <c r="G55" s="4">
        <v>386908030170.922</v>
      </c>
      <c r="I55" s="4">
        <v>615068</v>
      </c>
      <c r="K55" s="4">
        <v>30080346116</v>
      </c>
      <c r="M55" s="4">
        <v>0</v>
      </c>
      <c r="O55" s="4">
        <v>0</v>
      </c>
      <c r="P55" s="4"/>
      <c r="Q55" s="4">
        <v>8534171</v>
      </c>
      <c r="S55" s="4">
        <v>50720</v>
      </c>
      <c r="U55" s="4">
        <v>252934085209</v>
      </c>
      <c r="W55" s="4">
        <v>430277676858.93597</v>
      </c>
      <c r="Y55" s="7">
        <v>7.7268947092999259E-3</v>
      </c>
    </row>
    <row r="56" spans="1:25" ht="24">
      <c r="A56" s="3" t="s">
        <v>68</v>
      </c>
      <c r="C56" s="4">
        <v>1412937</v>
      </c>
      <c r="E56" s="4">
        <v>161891329103</v>
      </c>
      <c r="G56" s="4">
        <v>196915109483.97</v>
      </c>
      <c r="I56" s="4">
        <v>0</v>
      </c>
      <c r="K56" s="4">
        <v>0</v>
      </c>
      <c r="M56" s="4">
        <v>-14667</v>
      </c>
      <c r="O56" s="4">
        <v>2023716068</v>
      </c>
      <c r="P56" s="4"/>
      <c r="Q56" s="4">
        <v>1398270</v>
      </c>
      <c r="S56" s="4">
        <v>149450</v>
      </c>
      <c r="U56" s="4">
        <v>160210815305</v>
      </c>
      <c r="W56" s="4">
        <v>207728071363.57501</v>
      </c>
      <c r="Y56" s="7">
        <v>3.7303653475811286E-3</v>
      </c>
    </row>
    <row r="57" spans="1:25" ht="24">
      <c r="A57" s="3" t="s">
        <v>69</v>
      </c>
      <c r="C57" s="4">
        <v>12359693</v>
      </c>
      <c r="E57" s="4">
        <v>465319649500</v>
      </c>
      <c r="G57" s="4">
        <v>417606334577.83301</v>
      </c>
      <c r="I57" s="4">
        <v>239435</v>
      </c>
      <c r="K57" s="4">
        <v>8274143372</v>
      </c>
      <c r="M57" s="4">
        <v>0</v>
      </c>
      <c r="O57" s="4">
        <v>0</v>
      </c>
      <c r="P57" s="4"/>
      <c r="Q57" s="4">
        <v>12599128</v>
      </c>
      <c r="S57" s="4">
        <v>35730</v>
      </c>
      <c r="U57" s="4">
        <v>473593792872</v>
      </c>
      <c r="W57" s="4">
        <v>447488350721.53198</v>
      </c>
      <c r="Y57" s="7">
        <v>8.035962718087139E-3</v>
      </c>
    </row>
    <row r="58" spans="1:25" ht="24">
      <c r="A58" s="3" t="s">
        <v>70</v>
      </c>
      <c r="C58" s="4">
        <v>12280000</v>
      </c>
      <c r="E58" s="4">
        <v>176582519531</v>
      </c>
      <c r="G58" s="4">
        <v>177000543000</v>
      </c>
      <c r="I58" s="4">
        <v>0</v>
      </c>
      <c r="K58" s="4">
        <v>0</v>
      </c>
      <c r="M58" s="4">
        <v>0</v>
      </c>
      <c r="O58" s="4">
        <v>0</v>
      </c>
      <c r="P58" s="4"/>
      <c r="Q58" s="4">
        <v>12280000</v>
      </c>
      <c r="S58" s="4">
        <v>15050</v>
      </c>
      <c r="U58" s="4">
        <v>176582519531</v>
      </c>
      <c r="W58" s="4">
        <v>183714356700</v>
      </c>
      <c r="Y58" s="7">
        <v>3.2991288350593603E-3</v>
      </c>
    </row>
    <row r="59" spans="1:25" ht="24">
      <c r="A59" s="3" t="s">
        <v>71</v>
      </c>
      <c r="C59" s="4">
        <v>2000000</v>
      </c>
      <c r="E59" s="4">
        <v>33430995200</v>
      </c>
      <c r="G59" s="4">
        <v>36819612000</v>
      </c>
      <c r="I59" s="4">
        <v>0</v>
      </c>
      <c r="K59" s="4">
        <v>0</v>
      </c>
      <c r="M59" s="4">
        <v>-431366</v>
      </c>
      <c r="O59" s="4">
        <v>8022430732</v>
      </c>
      <c r="P59" s="4"/>
      <c r="Q59" s="4">
        <v>1568634</v>
      </c>
      <c r="S59" s="4">
        <v>20000</v>
      </c>
      <c r="U59" s="4">
        <v>26220497860</v>
      </c>
      <c r="W59" s="4">
        <v>31186012554</v>
      </c>
      <c r="Y59" s="7">
        <v>5.600361077682973E-4</v>
      </c>
    </row>
    <row r="60" spans="1:25" ht="24">
      <c r="A60" s="3" t="s">
        <v>73</v>
      </c>
      <c r="C60" s="4">
        <v>1436592</v>
      </c>
      <c r="E60" s="4">
        <v>47856099115</v>
      </c>
      <c r="G60" s="4">
        <v>51166826466.407997</v>
      </c>
      <c r="I60" s="4">
        <v>0</v>
      </c>
      <c r="K60" s="4">
        <v>0</v>
      </c>
      <c r="M60" s="4">
        <v>0</v>
      </c>
      <c r="O60" s="4">
        <v>0</v>
      </c>
      <c r="P60" s="4"/>
      <c r="Q60" s="4">
        <v>1436592</v>
      </c>
      <c r="S60" s="4">
        <v>38520</v>
      </c>
      <c r="U60" s="4">
        <v>47856099115</v>
      </c>
      <c r="W60" s="4">
        <v>55008265573.152</v>
      </c>
      <c r="Y60" s="7">
        <v>9.8783436623485661E-4</v>
      </c>
    </row>
    <row r="61" spans="1:25" ht="24">
      <c r="A61" s="3" t="s">
        <v>75</v>
      </c>
      <c r="C61" s="4">
        <v>23931253</v>
      </c>
      <c r="E61" s="4">
        <v>497219031333</v>
      </c>
      <c r="G61" s="4">
        <v>720326742712.00195</v>
      </c>
      <c r="I61" s="4">
        <v>113100</v>
      </c>
      <c r="K61" s="4">
        <v>3432709009</v>
      </c>
      <c r="M61" s="4">
        <v>0</v>
      </c>
      <c r="O61" s="4">
        <v>0</v>
      </c>
      <c r="P61" s="4"/>
      <c r="Q61" s="4">
        <v>24044353</v>
      </c>
      <c r="S61" s="4">
        <v>35800</v>
      </c>
      <c r="U61" s="4">
        <v>500651740342</v>
      </c>
      <c r="W61" s="4">
        <v>855666149767.46997</v>
      </c>
      <c r="Y61" s="7">
        <v>1.5365989455532201E-2</v>
      </c>
    </row>
    <row r="62" spans="1:25" ht="24">
      <c r="A62" s="3" t="s">
        <v>76</v>
      </c>
      <c r="C62" s="4">
        <v>13290542</v>
      </c>
      <c r="E62" s="4">
        <v>313415489342</v>
      </c>
      <c r="G62" s="4">
        <v>347197254869.62799</v>
      </c>
      <c r="I62" s="4">
        <v>0</v>
      </c>
      <c r="K62" s="4">
        <v>0</v>
      </c>
      <c r="M62" s="4">
        <v>0</v>
      </c>
      <c r="O62" s="4">
        <v>0</v>
      </c>
      <c r="P62" s="4"/>
      <c r="Q62" s="4">
        <v>13290542</v>
      </c>
      <c r="S62" s="4">
        <v>28710</v>
      </c>
      <c r="U62" s="4">
        <v>313415489342</v>
      </c>
      <c r="W62" s="4">
        <v>379301110628.12097</v>
      </c>
      <c r="Y62" s="7">
        <v>6.8114613017790041E-3</v>
      </c>
    </row>
    <row r="63" spans="1:25" ht="24">
      <c r="A63" s="3" t="s">
        <v>77</v>
      </c>
      <c r="C63" s="4">
        <v>37482272</v>
      </c>
      <c r="E63" s="4">
        <v>632038699074</v>
      </c>
      <c r="G63" s="4">
        <v>957562788777.12</v>
      </c>
      <c r="I63" s="4">
        <v>11676000</v>
      </c>
      <c r="K63" s="4">
        <v>299024838028</v>
      </c>
      <c r="M63" s="4">
        <v>0</v>
      </c>
      <c r="O63" s="4">
        <v>0</v>
      </c>
      <c r="P63" s="4"/>
      <c r="Q63" s="4">
        <v>49158272</v>
      </c>
      <c r="S63" s="4">
        <v>25700</v>
      </c>
      <c r="U63" s="4">
        <v>931063537102</v>
      </c>
      <c r="W63" s="4">
        <v>1255850553237.1201</v>
      </c>
      <c r="Y63" s="7">
        <v>2.2552471386194248E-2</v>
      </c>
    </row>
    <row r="64" spans="1:25" ht="24">
      <c r="A64" s="3" t="s">
        <v>78</v>
      </c>
      <c r="C64" s="4">
        <v>395966</v>
      </c>
      <c r="E64" s="4">
        <v>1304998401698</v>
      </c>
      <c r="G64" s="4">
        <v>1483797404794.0801</v>
      </c>
      <c r="I64" s="4">
        <v>152199</v>
      </c>
      <c r="K64" s="4">
        <v>590750866696</v>
      </c>
      <c r="M64" s="4">
        <v>0</v>
      </c>
      <c r="O64" s="4">
        <v>0</v>
      </c>
      <c r="P64" s="4"/>
      <c r="Q64" s="4">
        <v>548165</v>
      </c>
      <c r="S64" s="4">
        <v>4293010</v>
      </c>
      <c r="U64" s="4">
        <v>1895749268394</v>
      </c>
      <c r="W64" s="4">
        <v>2347629959866.04</v>
      </c>
      <c r="Y64" s="7">
        <v>4.2158565251875613E-2</v>
      </c>
    </row>
    <row r="65" spans="1:25" ht="24">
      <c r="A65" s="3" t="s">
        <v>79</v>
      </c>
      <c r="C65" s="4">
        <v>75037776</v>
      </c>
      <c r="E65" s="4">
        <v>361778615321</v>
      </c>
      <c r="G65" s="4">
        <v>356397237290.31799</v>
      </c>
      <c r="I65" s="4">
        <v>0</v>
      </c>
      <c r="K65" s="4">
        <v>0</v>
      </c>
      <c r="M65" s="4">
        <v>0</v>
      </c>
      <c r="O65" s="4">
        <v>0</v>
      </c>
      <c r="P65" s="4"/>
      <c r="Q65" s="4">
        <v>75037776</v>
      </c>
      <c r="S65" s="4">
        <v>4733</v>
      </c>
      <c r="U65" s="4">
        <v>361778615321</v>
      </c>
      <c r="W65" s="4">
        <v>353040628734.84198</v>
      </c>
      <c r="Y65" s="7">
        <v>6.3398775094565237E-3</v>
      </c>
    </row>
    <row r="66" spans="1:25" ht="24">
      <c r="A66" s="3" t="s">
        <v>80</v>
      </c>
      <c r="C66" s="4">
        <v>20795948</v>
      </c>
      <c r="E66" s="4">
        <v>1066117095220</v>
      </c>
      <c r="G66" s="4">
        <v>824821263165.06006</v>
      </c>
      <c r="I66" s="4">
        <v>353531116</v>
      </c>
      <c r="K66" s="4">
        <v>0</v>
      </c>
      <c r="M66" s="4">
        <v>0</v>
      </c>
      <c r="O66" s="4">
        <v>0</v>
      </c>
      <c r="P66" s="4"/>
      <c r="Q66" s="4">
        <v>374327064</v>
      </c>
      <c r="S66" s="4">
        <v>2164</v>
      </c>
      <c r="U66" s="4">
        <v>1066117095220</v>
      </c>
      <c r="W66" s="4">
        <v>805224006085.349</v>
      </c>
      <c r="Y66" s="7">
        <v>1.4460153168629248E-2</v>
      </c>
    </row>
    <row r="67" spans="1:25" ht="24">
      <c r="A67" s="3" t="s">
        <v>81</v>
      </c>
      <c r="C67" s="4">
        <v>43855258</v>
      </c>
      <c r="E67" s="4">
        <v>1022998914547</v>
      </c>
      <c r="G67" s="4">
        <v>834831212965.33496</v>
      </c>
      <c r="I67" s="4">
        <v>0</v>
      </c>
      <c r="K67" s="4">
        <v>0</v>
      </c>
      <c r="M67" s="4">
        <v>0</v>
      </c>
      <c r="O67" s="4">
        <v>0</v>
      </c>
      <c r="P67" s="4"/>
      <c r="Q67" s="4">
        <v>43855258</v>
      </c>
      <c r="S67" s="4">
        <v>22560</v>
      </c>
      <c r="U67" s="4">
        <v>1022998914547</v>
      </c>
      <c r="W67" s="4">
        <v>983487841488.14404</v>
      </c>
      <c r="Y67" s="7">
        <v>1.7661401945206961E-2</v>
      </c>
    </row>
    <row r="68" spans="1:25" ht="24">
      <c r="A68" s="3" t="s">
        <v>82</v>
      </c>
      <c r="C68" s="4">
        <v>40799164</v>
      </c>
      <c r="E68" s="4">
        <v>123319627101</v>
      </c>
      <c r="G68" s="4">
        <v>126252101136.685</v>
      </c>
      <c r="I68" s="4">
        <v>0</v>
      </c>
      <c r="K68" s="4">
        <v>0</v>
      </c>
      <c r="M68" s="4">
        <v>0</v>
      </c>
      <c r="O68" s="4">
        <v>0</v>
      </c>
      <c r="P68" s="4"/>
      <c r="Q68" s="4">
        <v>40799164</v>
      </c>
      <c r="S68" s="4">
        <v>3120</v>
      </c>
      <c r="U68" s="4">
        <v>123319627101</v>
      </c>
      <c r="W68" s="4">
        <v>126535995999.504</v>
      </c>
      <c r="Y68" s="7">
        <v>2.2723240609693707E-3</v>
      </c>
    </row>
    <row r="69" spans="1:25" ht="24">
      <c r="A69" s="3" t="s">
        <v>84</v>
      </c>
      <c r="C69" s="4">
        <v>271400000</v>
      </c>
      <c r="E69" s="4">
        <v>917834119840</v>
      </c>
      <c r="G69" s="4">
        <v>1020597298110</v>
      </c>
      <c r="I69" s="4">
        <v>0</v>
      </c>
      <c r="K69" s="4">
        <v>0</v>
      </c>
      <c r="M69" s="4">
        <v>0</v>
      </c>
      <c r="O69" s="4">
        <v>0</v>
      </c>
      <c r="P69" s="4"/>
      <c r="Q69" s="4">
        <v>271400000</v>
      </c>
      <c r="S69" s="4">
        <v>3900</v>
      </c>
      <c r="U69" s="4">
        <v>917834119840</v>
      </c>
      <c r="W69" s="4">
        <v>1052162163000</v>
      </c>
      <c r="Y69" s="7">
        <v>1.8894650333616127E-2</v>
      </c>
    </row>
    <row r="70" spans="1:25" ht="24">
      <c r="A70" s="3" t="s">
        <v>85</v>
      </c>
      <c r="C70" s="4">
        <v>57440180</v>
      </c>
      <c r="E70" s="4">
        <v>749626612942</v>
      </c>
      <c r="G70" s="4">
        <v>896445051585.30005</v>
      </c>
      <c r="I70" s="4">
        <v>16372248</v>
      </c>
      <c r="K70" s="4">
        <v>0</v>
      </c>
      <c r="M70" s="4">
        <v>-1306757</v>
      </c>
      <c r="O70" s="4">
        <v>20470661285</v>
      </c>
      <c r="P70" s="4"/>
      <c r="Q70" s="4">
        <v>72505671</v>
      </c>
      <c r="S70" s="4">
        <v>7107</v>
      </c>
      <c r="U70" s="4">
        <v>425347463589</v>
      </c>
      <c r="W70" s="4">
        <v>512231781864.40802</v>
      </c>
      <c r="Y70" s="7">
        <v>9.1986204678728024E-3</v>
      </c>
    </row>
    <row r="71" spans="1:25" ht="24">
      <c r="A71" s="3" t="s">
        <v>86</v>
      </c>
      <c r="C71" s="4">
        <v>46606212</v>
      </c>
      <c r="E71" s="4">
        <v>606529072183</v>
      </c>
      <c r="G71" s="4">
        <v>600885898350.64197</v>
      </c>
      <c r="I71" s="4">
        <v>91186067</v>
      </c>
      <c r="K71" s="4">
        <v>0</v>
      </c>
      <c r="M71" s="4">
        <v>0</v>
      </c>
      <c r="O71" s="4">
        <v>0</v>
      </c>
      <c r="P71" s="4"/>
      <c r="Q71" s="4">
        <v>137792279</v>
      </c>
      <c r="S71" s="4">
        <v>4485</v>
      </c>
      <c r="U71" s="4">
        <v>606529072183</v>
      </c>
      <c r="W71" s="4">
        <v>614321281005.67603</v>
      </c>
      <c r="Y71" s="7">
        <v>1.1031936145665583E-2</v>
      </c>
    </row>
    <row r="72" spans="1:25" ht="24">
      <c r="A72" s="3" t="s">
        <v>87</v>
      </c>
      <c r="C72" s="4">
        <v>318297333</v>
      </c>
      <c r="E72" s="4">
        <v>1506357340557</v>
      </c>
      <c r="G72" s="4">
        <v>1873108506102.4099</v>
      </c>
      <c r="I72" s="4">
        <v>181704067</v>
      </c>
      <c r="K72" s="4">
        <v>346482674116</v>
      </c>
      <c r="M72" s="4">
        <v>-1</v>
      </c>
      <c r="O72" s="4">
        <v>1</v>
      </c>
      <c r="P72" s="4"/>
      <c r="Q72" s="4">
        <v>500001399</v>
      </c>
      <c r="S72" s="4">
        <v>5035</v>
      </c>
      <c r="U72" s="4">
        <v>1852840011167</v>
      </c>
      <c r="W72" s="4">
        <v>2502527877053.4102</v>
      </c>
      <c r="Y72" s="7">
        <v>4.4940210596653887E-2</v>
      </c>
    </row>
    <row r="73" spans="1:25" ht="24">
      <c r="A73" s="3" t="s">
        <v>88</v>
      </c>
      <c r="C73" s="4">
        <v>119596051</v>
      </c>
      <c r="E73" s="4">
        <v>1088017390664</v>
      </c>
      <c r="G73" s="4">
        <v>1402836563059.29</v>
      </c>
      <c r="I73" s="4">
        <v>0</v>
      </c>
      <c r="K73" s="4">
        <v>0</v>
      </c>
      <c r="M73" s="4">
        <v>-2768000</v>
      </c>
      <c r="O73" s="4">
        <v>30541987441</v>
      </c>
      <c r="P73" s="4"/>
      <c r="Q73" s="4">
        <v>116828051</v>
      </c>
      <c r="S73" s="4">
        <v>11360</v>
      </c>
      <c r="U73" s="4">
        <v>1062835688491</v>
      </c>
      <c r="W73" s="4">
        <v>1319270017736.8101</v>
      </c>
      <c r="Y73" s="7">
        <v>2.369135344088644E-2</v>
      </c>
    </row>
    <row r="74" spans="1:25" ht="24">
      <c r="A74" s="3" t="s">
        <v>89</v>
      </c>
      <c r="C74" s="4">
        <v>15000000</v>
      </c>
      <c r="E74" s="4">
        <v>136776811200</v>
      </c>
      <c r="G74" s="4">
        <v>124653870000</v>
      </c>
      <c r="I74" s="4">
        <v>0</v>
      </c>
      <c r="K74" s="4">
        <v>0</v>
      </c>
      <c r="M74" s="4">
        <v>0</v>
      </c>
      <c r="O74" s="4">
        <v>0</v>
      </c>
      <c r="P74" s="4"/>
      <c r="Q74" s="4">
        <v>15000000</v>
      </c>
      <c r="S74" s="4">
        <v>8170</v>
      </c>
      <c r="U74" s="4">
        <v>136776811200</v>
      </c>
      <c r="W74" s="4">
        <v>121820827500</v>
      </c>
      <c r="Y74" s="7">
        <v>2.1876494136619769E-3</v>
      </c>
    </row>
    <row r="75" spans="1:25" ht="24">
      <c r="A75" s="3" t="s">
        <v>90</v>
      </c>
      <c r="C75" s="4">
        <v>183327848</v>
      </c>
      <c r="E75" s="4">
        <v>344128942879</v>
      </c>
      <c r="G75" s="4">
        <v>325475366485.65802</v>
      </c>
      <c r="I75" s="4">
        <v>0</v>
      </c>
      <c r="K75" s="4">
        <v>0</v>
      </c>
      <c r="M75" s="4">
        <v>0</v>
      </c>
      <c r="O75" s="4">
        <v>0</v>
      </c>
      <c r="P75" s="4"/>
      <c r="Q75" s="4">
        <v>183327848</v>
      </c>
      <c r="S75" s="4">
        <v>1937</v>
      </c>
      <c r="U75" s="4">
        <v>344128942879</v>
      </c>
      <c r="W75" s="4">
        <v>352993160628.62299</v>
      </c>
      <c r="Y75" s="7">
        <v>6.3390250807145044E-3</v>
      </c>
    </row>
    <row r="76" spans="1:25" ht="24">
      <c r="A76" s="3" t="s">
        <v>91</v>
      </c>
      <c r="C76" s="4">
        <v>38902128</v>
      </c>
      <c r="E76" s="4">
        <v>180617996268</v>
      </c>
      <c r="G76" s="4">
        <v>331020852496.70398</v>
      </c>
      <c r="I76" s="4">
        <v>800000</v>
      </c>
      <c r="K76" s="4">
        <v>6966458865</v>
      </c>
      <c r="M76" s="4">
        <v>0</v>
      </c>
      <c r="O76" s="4">
        <v>0</v>
      </c>
      <c r="P76" s="4"/>
      <c r="Q76" s="4">
        <v>39702128</v>
      </c>
      <c r="S76" s="4">
        <v>8760</v>
      </c>
      <c r="U76" s="4">
        <v>187584455133</v>
      </c>
      <c r="W76" s="4">
        <v>345721286964.38397</v>
      </c>
      <c r="Y76" s="7">
        <v>6.208437311083761E-3</v>
      </c>
    </row>
    <row r="77" spans="1:25" ht="24">
      <c r="A77" s="3" t="s">
        <v>92</v>
      </c>
      <c r="C77" s="4">
        <v>198000000</v>
      </c>
      <c r="E77" s="4">
        <v>299772000000</v>
      </c>
      <c r="G77" s="4">
        <v>317867368500</v>
      </c>
      <c r="I77" s="4">
        <v>0</v>
      </c>
      <c r="K77" s="4">
        <v>0</v>
      </c>
      <c r="M77" s="4">
        <v>0</v>
      </c>
      <c r="O77" s="4">
        <v>0</v>
      </c>
      <c r="P77" s="4"/>
      <c r="Q77" s="4">
        <v>198000000</v>
      </c>
      <c r="S77" s="4">
        <v>1605</v>
      </c>
      <c r="U77" s="4">
        <v>299772000000</v>
      </c>
      <c r="W77" s="4">
        <v>315899149500</v>
      </c>
      <c r="Y77" s="7">
        <v>5.6728935713393691E-3</v>
      </c>
    </row>
    <row r="78" spans="1:25" ht="24">
      <c r="A78" s="3" t="s">
        <v>94</v>
      </c>
      <c r="C78" s="4">
        <v>44127623</v>
      </c>
      <c r="E78" s="4">
        <v>1695069109224</v>
      </c>
      <c r="G78" s="4">
        <v>1533961275600.96</v>
      </c>
      <c r="I78" s="4">
        <v>0</v>
      </c>
      <c r="K78" s="4">
        <v>0</v>
      </c>
      <c r="M78" s="4">
        <v>0</v>
      </c>
      <c r="O78" s="4">
        <v>0</v>
      </c>
      <c r="P78" s="4"/>
      <c r="Q78" s="4">
        <v>44127623</v>
      </c>
      <c r="S78" s="4">
        <v>35800</v>
      </c>
      <c r="U78" s="4">
        <v>1695069109224</v>
      </c>
      <c r="W78" s="4">
        <v>1570369278424.77</v>
      </c>
      <c r="Y78" s="7">
        <v>2.8200575399791386E-2</v>
      </c>
    </row>
    <row r="79" spans="1:25" ht="24">
      <c r="A79" s="3" t="s">
        <v>95</v>
      </c>
      <c r="C79" s="4">
        <v>117979806</v>
      </c>
      <c r="E79" s="4">
        <v>1352609451205</v>
      </c>
      <c r="G79" s="4">
        <v>939395387495.94299</v>
      </c>
      <c r="I79" s="4">
        <v>0</v>
      </c>
      <c r="K79" s="4">
        <v>0</v>
      </c>
      <c r="M79" s="4">
        <v>0</v>
      </c>
      <c r="O79" s="4">
        <v>0</v>
      </c>
      <c r="P79" s="4"/>
      <c r="Q79" s="4">
        <v>117979806</v>
      </c>
      <c r="S79" s="4">
        <v>8730</v>
      </c>
      <c r="U79" s="4">
        <v>1352609451205</v>
      </c>
      <c r="W79" s="4">
        <v>1023835422327.04</v>
      </c>
      <c r="Y79" s="7">
        <v>1.8385960818892908E-2</v>
      </c>
    </row>
    <row r="80" spans="1:25" ht="24">
      <c r="A80" s="3" t="s">
        <v>96</v>
      </c>
      <c r="C80" s="4">
        <v>11090364</v>
      </c>
      <c r="E80" s="4">
        <v>104703462818</v>
      </c>
      <c r="G80" s="4">
        <v>264474788257.45801</v>
      </c>
      <c r="I80" s="4">
        <v>0</v>
      </c>
      <c r="K80" s="4">
        <v>0</v>
      </c>
      <c r="M80" s="4">
        <v>-10457737</v>
      </c>
      <c r="O80" s="4">
        <v>248775430286</v>
      </c>
      <c r="P80" s="4"/>
      <c r="Q80" s="4">
        <v>632627</v>
      </c>
      <c r="S80" s="4">
        <v>25550</v>
      </c>
      <c r="U80" s="4">
        <v>5972593649</v>
      </c>
      <c r="W80" s="4">
        <v>16067446311.8925</v>
      </c>
      <c r="Y80" s="7">
        <v>2.8853801295395835E-4</v>
      </c>
    </row>
    <row r="81" spans="1:25" ht="24">
      <c r="A81" s="3" t="s">
        <v>97</v>
      </c>
      <c r="C81" s="4">
        <v>150306000</v>
      </c>
      <c r="E81" s="4">
        <v>828912478895</v>
      </c>
      <c r="G81" s="4">
        <v>835510110645.59998</v>
      </c>
      <c r="I81" s="4">
        <v>0</v>
      </c>
      <c r="K81" s="4">
        <v>0</v>
      </c>
      <c r="M81" s="4">
        <v>-6400000</v>
      </c>
      <c r="O81" s="4">
        <v>38187249250</v>
      </c>
      <c r="P81" s="4"/>
      <c r="Q81" s="4">
        <v>143906000</v>
      </c>
      <c r="S81" s="4">
        <v>6850</v>
      </c>
      <c r="U81" s="4">
        <v>793617548114</v>
      </c>
      <c r="W81" s="4">
        <v>979890851205</v>
      </c>
      <c r="Y81" s="7">
        <v>1.7596807459638656E-2</v>
      </c>
    </row>
    <row r="82" spans="1:25" ht="24">
      <c r="A82" s="3" t="s">
        <v>98</v>
      </c>
      <c r="C82" s="4">
        <v>4124651</v>
      </c>
      <c r="E82" s="4">
        <v>27251543204</v>
      </c>
      <c r="G82" s="4">
        <v>20037234278.8498</v>
      </c>
      <c r="I82" s="4">
        <v>0</v>
      </c>
      <c r="K82" s="4">
        <v>0</v>
      </c>
      <c r="M82" s="4">
        <v>-1955792</v>
      </c>
      <c r="O82" s="4">
        <v>10023282847</v>
      </c>
      <c r="P82" s="4"/>
      <c r="Q82" s="4">
        <v>2168859</v>
      </c>
      <c r="S82" s="4">
        <v>5116</v>
      </c>
      <c r="U82" s="4">
        <v>14329637766</v>
      </c>
      <c r="W82" s="4">
        <v>11029862142.2682</v>
      </c>
      <c r="Y82" s="7">
        <v>1.9807344887971202E-4</v>
      </c>
    </row>
    <row r="83" spans="1:25" ht="24">
      <c r="A83" s="3" t="s">
        <v>99</v>
      </c>
      <c r="C83" s="4">
        <v>115819107</v>
      </c>
      <c r="E83" s="4">
        <v>506858566805</v>
      </c>
      <c r="G83" s="4">
        <v>530749223074.54401</v>
      </c>
      <c r="I83" s="4">
        <v>0</v>
      </c>
      <c r="K83" s="4">
        <v>0</v>
      </c>
      <c r="M83" s="4">
        <v>0</v>
      </c>
      <c r="O83" s="4">
        <v>0</v>
      </c>
      <c r="P83" s="4"/>
      <c r="Q83" s="4">
        <v>115819107</v>
      </c>
      <c r="S83" s="4">
        <v>4749</v>
      </c>
      <c r="U83" s="4">
        <v>506858566805</v>
      </c>
      <c r="W83" s="4">
        <v>546752290755.099</v>
      </c>
      <c r="Y83" s="7">
        <v>9.8185372143259758E-3</v>
      </c>
    </row>
    <row r="84" spans="1:25" ht="24">
      <c r="A84" s="3" t="s">
        <v>100</v>
      </c>
      <c r="C84" s="4">
        <v>5346154</v>
      </c>
      <c r="E84" s="4">
        <v>89854649627</v>
      </c>
      <c r="G84" s="4">
        <v>109316063972.709</v>
      </c>
      <c r="I84" s="4">
        <v>2056809</v>
      </c>
      <c r="K84" s="4">
        <v>0</v>
      </c>
      <c r="M84" s="4">
        <v>-1283531</v>
      </c>
      <c r="O84" s="4">
        <v>28224761982</v>
      </c>
      <c r="P84" s="4"/>
      <c r="Q84" s="4">
        <v>6119432</v>
      </c>
      <c r="S84" s="4">
        <v>15400</v>
      </c>
      <c r="U84" s="4">
        <v>68281902517</v>
      </c>
      <c r="W84" s="4">
        <v>93678529245.839996</v>
      </c>
      <c r="Y84" s="7">
        <v>1.6822721022591825E-3</v>
      </c>
    </row>
    <row r="85" spans="1:25" ht="24">
      <c r="A85" s="3" t="s">
        <v>101</v>
      </c>
      <c r="C85" s="4">
        <v>32825416</v>
      </c>
      <c r="E85" s="4">
        <v>273251975552</v>
      </c>
      <c r="G85" s="4">
        <v>613445969766.23999</v>
      </c>
      <c r="I85" s="4">
        <v>40000</v>
      </c>
      <c r="K85" s="4">
        <v>760705275</v>
      </c>
      <c r="M85" s="4">
        <v>-6053595</v>
      </c>
      <c r="O85" s="4">
        <v>113912965064</v>
      </c>
      <c r="P85" s="4"/>
      <c r="Q85" s="4">
        <v>26811821</v>
      </c>
      <c r="S85" s="4">
        <v>22080</v>
      </c>
      <c r="U85" s="4">
        <v>223541334460</v>
      </c>
      <c r="W85" s="4">
        <v>588482577884.30396</v>
      </c>
      <c r="Y85" s="7">
        <v>1.0567926625345623E-2</v>
      </c>
    </row>
    <row r="86" spans="1:25" ht="24">
      <c r="A86" s="3" t="s">
        <v>102</v>
      </c>
      <c r="C86" s="4">
        <v>16413684</v>
      </c>
      <c r="E86" s="4">
        <v>345336884347</v>
      </c>
      <c r="G86" s="4">
        <v>445264256213.65802</v>
      </c>
      <c r="I86" s="4">
        <v>0</v>
      </c>
      <c r="K86" s="4">
        <v>0</v>
      </c>
      <c r="M86" s="4">
        <v>-34500</v>
      </c>
      <c r="O86" s="4">
        <v>830618245</v>
      </c>
      <c r="P86" s="4"/>
      <c r="Q86" s="4">
        <v>16379184</v>
      </c>
      <c r="S86" s="4">
        <v>24480</v>
      </c>
      <c r="U86" s="4">
        <v>344611019117</v>
      </c>
      <c r="W86" s="4">
        <v>398576697895.29602</v>
      </c>
      <c r="Y86" s="7">
        <v>7.1576108728203421E-3</v>
      </c>
    </row>
    <row r="87" spans="1:25" ht="24">
      <c r="A87" s="3" t="s">
        <v>104</v>
      </c>
      <c r="C87" s="4">
        <v>16344556</v>
      </c>
      <c r="E87" s="4">
        <v>155481566560</v>
      </c>
      <c r="G87" s="4">
        <v>172708861629.83401</v>
      </c>
      <c r="I87" s="4">
        <v>0</v>
      </c>
      <c r="K87" s="4">
        <v>0</v>
      </c>
      <c r="M87" s="4">
        <v>0</v>
      </c>
      <c r="O87" s="4">
        <v>0</v>
      </c>
      <c r="P87" s="4"/>
      <c r="Q87" s="4">
        <v>16344556</v>
      </c>
      <c r="S87" s="4">
        <v>11040</v>
      </c>
      <c r="U87" s="4">
        <v>155481566560</v>
      </c>
      <c r="W87" s="4">
        <v>179370257045.47198</v>
      </c>
      <c r="Y87" s="7">
        <v>3.221117814635801E-3</v>
      </c>
    </row>
    <row r="88" spans="1:25" ht="24">
      <c r="A88" s="3" t="s">
        <v>105</v>
      </c>
      <c r="C88" s="4">
        <v>8441034</v>
      </c>
      <c r="E88" s="4">
        <v>34788733034</v>
      </c>
      <c r="G88" s="4">
        <v>38001977800.233299</v>
      </c>
      <c r="I88" s="4">
        <v>0</v>
      </c>
      <c r="K88" s="4">
        <v>0</v>
      </c>
      <c r="M88" s="4">
        <v>-669192</v>
      </c>
      <c r="O88" s="4">
        <v>2893075955</v>
      </c>
      <c r="P88" s="4"/>
      <c r="Q88" s="4">
        <v>7771842</v>
      </c>
      <c r="S88" s="4">
        <v>4310</v>
      </c>
      <c r="U88" s="4">
        <v>32030736579</v>
      </c>
      <c r="W88" s="4">
        <v>33297334017.831001</v>
      </c>
      <c r="Y88" s="7">
        <v>5.979510625193791E-4</v>
      </c>
    </row>
    <row r="89" spans="1:25" ht="24">
      <c r="A89" s="3" t="s">
        <v>106</v>
      </c>
      <c r="C89" s="4">
        <v>0</v>
      </c>
      <c r="E89" s="4">
        <v>0</v>
      </c>
      <c r="G89" s="4">
        <v>0</v>
      </c>
      <c r="I89" s="4">
        <v>136398</v>
      </c>
      <c r="K89" s="4">
        <v>8706943040</v>
      </c>
      <c r="M89" s="4">
        <v>0</v>
      </c>
      <c r="O89" s="4">
        <v>0</v>
      </c>
      <c r="P89" s="4"/>
      <c r="Q89" s="4">
        <v>136398</v>
      </c>
      <c r="S89" s="4">
        <v>68590</v>
      </c>
      <c r="U89" s="4">
        <v>8706943040</v>
      </c>
      <c r="W89" s="4">
        <v>9299873364.0209999</v>
      </c>
      <c r="Y89" s="7">
        <v>1.6700643830326286E-4</v>
      </c>
    </row>
    <row r="90" spans="1:25" ht="24">
      <c r="A90" s="3" t="s">
        <v>107</v>
      </c>
      <c r="C90" s="4">
        <v>0</v>
      </c>
      <c r="E90" s="4">
        <v>0</v>
      </c>
      <c r="G90" s="4">
        <v>0</v>
      </c>
      <c r="I90" s="4">
        <v>3000000</v>
      </c>
      <c r="K90" s="4">
        <v>57953731200</v>
      </c>
      <c r="M90" s="4">
        <v>0</v>
      </c>
      <c r="O90" s="4">
        <v>0</v>
      </c>
      <c r="P90" s="4"/>
      <c r="Q90" s="4">
        <v>3000000</v>
      </c>
      <c r="S90" s="4">
        <v>20410</v>
      </c>
      <c r="U90" s="4">
        <v>57953731200</v>
      </c>
      <c r="W90" s="4">
        <v>60865681500</v>
      </c>
      <c r="Y90" s="7">
        <v>1.0930214083926793E-3</v>
      </c>
    </row>
    <row r="91" spans="1:25" ht="24">
      <c r="A91" s="3" t="s">
        <v>109</v>
      </c>
      <c r="C91" s="4">
        <v>0</v>
      </c>
      <c r="E91" s="4">
        <v>0</v>
      </c>
      <c r="G91" s="4">
        <v>0</v>
      </c>
      <c r="I91" s="4">
        <v>63150100</v>
      </c>
      <c r="K91" s="4">
        <v>0</v>
      </c>
      <c r="M91" s="4">
        <v>0</v>
      </c>
      <c r="O91" s="4">
        <v>0</v>
      </c>
      <c r="P91" s="4"/>
      <c r="Q91" s="4">
        <v>63150100</v>
      </c>
      <c r="S91" s="4">
        <v>6107</v>
      </c>
      <c r="U91" s="4">
        <v>307225236500</v>
      </c>
      <c r="W91" s="4">
        <v>383362997618.83502</v>
      </c>
      <c r="Y91" s="7">
        <v>6.8844043680506301E-3</v>
      </c>
    </row>
    <row r="92" spans="1:25" ht="24">
      <c r="A92" s="3" t="s">
        <v>110</v>
      </c>
      <c r="C92" s="4">
        <v>0</v>
      </c>
      <c r="E92" s="4">
        <v>0</v>
      </c>
      <c r="G92" s="4">
        <v>0</v>
      </c>
      <c r="I92" s="4">
        <v>55541</v>
      </c>
      <c r="K92" s="4">
        <v>1144012238</v>
      </c>
      <c r="M92" s="4">
        <v>0</v>
      </c>
      <c r="O92" s="4">
        <v>0</v>
      </c>
      <c r="P92" s="4"/>
      <c r="Q92" s="4">
        <v>55541</v>
      </c>
      <c r="S92" s="4">
        <v>22250</v>
      </c>
      <c r="U92" s="4">
        <v>1144012238</v>
      </c>
      <c r="W92" s="4">
        <v>1228434315.8625</v>
      </c>
      <c r="Y92" s="7">
        <v>2.2060132622386349E-5</v>
      </c>
    </row>
    <row r="93" spans="1:25" ht="24.75" thickBot="1">
      <c r="A93" s="3" t="s">
        <v>111</v>
      </c>
      <c r="C93" s="4">
        <v>0</v>
      </c>
      <c r="E93" s="4">
        <v>0</v>
      </c>
      <c r="G93" s="4">
        <v>0</v>
      </c>
      <c r="I93" s="4">
        <v>8422</v>
      </c>
      <c r="K93" s="4">
        <v>216374132</v>
      </c>
      <c r="M93" s="4">
        <v>0</v>
      </c>
      <c r="O93" s="4">
        <v>0</v>
      </c>
      <c r="P93" s="4"/>
      <c r="Q93" s="4">
        <v>8422</v>
      </c>
      <c r="S93" s="4">
        <v>22550</v>
      </c>
      <c r="U93" s="4">
        <v>216374132</v>
      </c>
      <c r="W93" s="4">
        <v>188786099.20500001</v>
      </c>
      <c r="Y93" s="7">
        <v>3.3902068119948546E-6</v>
      </c>
    </row>
    <row r="94" spans="1:25" ht="23.25" thickBot="1">
      <c r="A94" s="2" t="s">
        <v>112</v>
      </c>
      <c r="C94" s="4"/>
      <c r="E94" s="5">
        <f>SUM(E9:E93)</f>
        <v>42506696821569</v>
      </c>
      <c r="G94" s="5">
        <f>SUM(G9:G93)</f>
        <v>46957338313602.992</v>
      </c>
      <c r="I94" s="2" t="s">
        <v>112</v>
      </c>
      <c r="K94" s="5">
        <f>SUM(K9:K93)</f>
        <v>3730648486557</v>
      </c>
      <c r="M94" s="2" t="s">
        <v>112</v>
      </c>
      <c r="O94" s="5">
        <f>SUM(O9:O93)</f>
        <v>1821476765735</v>
      </c>
      <c r="P94" s="4"/>
      <c r="Q94" s="4"/>
      <c r="S94" s="2" t="s">
        <v>112</v>
      </c>
      <c r="U94" s="5">
        <f>SUM(U9:U93)</f>
        <v>44706242472535</v>
      </c>
      <c r="W94" s="5">
        <f>SUM(W9:W93)</f>
        <v>51774313422785.742</v>
      </c>
      <c r="Y94" s="8">
        <f>SUM(Y9:Y93)</f>
        <v>0.92975929261446355</v>
      </c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K14" sqref="K14"/>
    </sheetView>
  </sheetViews>
  <sheetFormatPr defaultRowHeight="22.5"/>
  <cols>
    <col min="1" max="1" width="25" style="2" bestFit="1" customWidth="1"/>
    <col min="2" max="2" width="1" style="2" customWidth="1"/>
    <col min="3" max="3" width="31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1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14" t="s">
        <v>0</v>
      </c>
      <c r="I2" s="14" t="s">
        <v>0</v>
      </c>
      <c r="J2" s="14" t="s">
        <v>0</v>
      </c>
      <c r="K2" s="14" t="s">
        <v>0</v>
      </c>
    </row>
    <row r="3" spans="1:11" ht="24">
      <c r="A3" s="14" t="s">
        <v>151</v>
      </c>
      <c r="B3" s="14" t="s">
        <v>151</v>
      </c>
      <c r="C3" s="14" t="s">
        <v>151</v>
      </c>
      <c r="D3" s="14" t="s">
        <v>151</v>
      </c>
      <c r="E3" s="14" t="s">
        <v>151</v>
      </c>
      <c r="F3" s="14" t="s">
        <v>151</v>
      </c>
      <c r="G3" s="14" t="s">
        <v>151</v>
      </c>
      <c r="H3" s="14" t="s">
        <v>151</v>
      </c>
      <c r="I3" s="14" t="s">
        <v>151</v>
      </c>
      <c r="J3" s="14" t="s">
        <v>151</v>
      </c>
      <c r="K3" s="14" t="s">
        <v>151</v>
      </c>
    </row>
    <row r="4" spans="1:11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</row>
    <row r="6" spans="1:11" ht="24">
      <c r="A6" s="13" t="s">
        <v>290</v>
      </c>
      <c r="B6" s="13" t="s">
        <v>290</v>
      </c>
      <c r="C6" s="13" t="s">
        <v>290</v>
      </c>
      <c r="E6" s="13" t="s">
        <v>153</v>
      </c>
      <c r="F6" s="13" t="s">
        <v>153</v>
      </c>
      <c r="G6" s="13" t="s">
        <v>153</v>
      </c>
      <c r="I6" s="13" t="s">
        <v>154</v>
      </c>
      <c r="J6" s="13" t="s">
        <v>154</v>
      </c>
      <c r="K6" s="13" t="s">
        <v>154</v>
      </c>
    </row>
    <row r="7" spans="1:11" ht="24">
      <c r="A7" s="13" t="s">
        <v>291</v>
      </c>
      <c r="C7" s="13" t="s">
        <v>129</v>
      </c>
      <c r="E7" s="13" t="s">
        <v>292</v>
      </c>
      <c r="G7" s="13" t="s">
        <v>293</v>
      </c>
      <c r="I7" s="13" t="s">
        <v>292</v>
      </c>
      <c r="K7" s="13" t="s">
        <v>293</v>
      </c>
    </row>
    <row r="8" spans="1:11" ht="24">
      <c r="A8" s="3" t="s">
        <v>135</v>
      </c>
      <c r="C8" s="2" t="s">
        <v>136</v>
      </c>
      <c r="E8" s="4">
        <v>311292052</v>
      </c>
      <c r="G8" s="7">
        <f>E8/E14</f>
        <v>2.8015807798561707E-2</v>
      </c>
      <c r="I8" s="4">
        <v>61913527658</v>
      </c>
      <c r="K8" s="7">
        <f>I8/I14</f>
        <v>0.57640500182943466</v>
      </c>
    </row>
    <row r="9" spans="1:11" ht="24">
      <c r="A9" s="3" t="s">
        <v>139</v>
      </c>
      <c r="C9" s="2" t="s">
        <v>140</v>
      </c>
      <c r="E9" s="4">
        <v>8743150850</v>
      </c>
      <c r="G9" s="7">
        <f>E9/E14</f>
        <v>0.78687018249804663</v>
      </c>
      <c r="I9" s="4">
        <v>30352596315</v>
      </c>
      <c r="K9" s="7">
        <f>I9/I14</f>
        <v>0.28257779836285979</v>
      </c>
    </row>
    <row r="10" spans="1:11" ht="24">
      <c r="A10" s="3" t="s">
        <v>142</v>
      </c>
      <c r="C10" s="2" t="s">
        <v>143</v>
      </c>
      <c r="E10" s="4">
        <v>515956</v>
      </c>
      <c r="G10" s="7">
        <f>E10/E14</f>
        <v>4.6435249585218146E-5</v>
      </c>
      <c r="I10" s="4">
        <v>1599371</v>
      </c>
      <c r="K10" s="7">
        <f>I10/I14</f>
        <v>1.4889887219369669E-5</v>
      </c>
    </row>
    <row r="11" spans="1:11" ht="24">
      <c r="A11" s="3" t="s">
        <v>145</v>
      </c>
      <c r="C11" s="2" t="s">
        <v>294</v>
      </c>
      <c r="E11" s="4">
        <v>0</v>
      </c>
      <c r="G11" s="7">
        <f>E11/E14</f>
        <v>0</v>
      </c>
      <c r="I11" s="4">
        <v>13089173292</v>
      </c>
      <c r="K11" s="7">
        <f>I11/I14</f>
        <v>0.1218581017866809</v>
      </c>
    </row>
    <row r="12" spans="1:11" ht="24">
      <c r="A12" s="3" t="s">
        <v>145</v>
      </c>
      <c r="C12" s="2" t="s">
        <v>146</v>
      </c>
      <c r="E12" s="4">
        <v>1546865</v>
      </c>
      <c r="G12" s="7">
        <f>E12/E14</f>
        <v>1.3921548029219248E-4</v>
      </c>
      <c r="I12" s="4">
        <v>1546865</v>
      </c>
      <c r="K12" s="7">
        <f>I12/I14</f>
        <v>1.4401064789589321E-5</v>
      </c>
    </row>
    <row r="13" spans="1:11" ht="24.75" thickBot="1">
      <c r="A13" s="3" t="s">
        <v>145</v>
      </c>
      <c r="C13" s="2" t="s">
        <v>148</v>
      </c>
      <c r="E13" s="4">
        <v>2054794520</v>
      </c>
      <c r="G13" s="7">
        <f>E13/E14</f>
        <v>0.18492835897351423</v>
      </c>
      <c r="I13" s="4">
        <v>2054794520</v>
      </c>
      <c r="K13" s="7">
        <f>I13/I14</f>
        <v>1.9129807069015778E-2</v>
      </c>
    </row>
    <row r="14" spans="1:11" ht="23.25" thickBot="1">
      <c r="A14" s="2" t="s">
        <v>112</v>
      </c>
      <c r="C14" s="2" t="s">
        <v>112</v>
      </c>
      <c r="E14" s="5">
        <f>SUM(E8:E13)</f>
        <v>11111300243</v>
      </c>
      <c r="G14" s="16">
        <f>SUM(G8:G13)</f>
        <v>1</v>
      </c>
      <c r="I14" s="5">
        <f>SUM(I8:I13)</f>
        <v>107413238021</v>
      </c>
      <c r="K14" s="16">
        <f>SUM(K8:K13)</f>
        <v>1</v>
      </c>
    </row>
    <row r="15" spans="1:11" ht="23.2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A9" sqref="A9:XFD9"/>
    </sheetView>
  </sheetViews>
  <sheetFormatPr defaultRowHeight="22.5"/>
  <cols>
    <col min="1" max="1" width="42" style="2" bestFit="1" customWidth="1"/>
    <col min="2" max="2" width="1" style="2" customWidth="1"/>
    <col min="3" max="3" width="11" style="2" customWidth="1"/>
    <col min="4" max="4" width="1" style="2" customWidth="1"/>
    <col min="5" max="5" width="22" style="2" customWidth="1"/>
    <col min="6" max="6" width="1" style="2" customWidth="1"/>
    <col min="7" max="7" width="9.140625" style="2" customWidth="1"/>
    <col min="8" max="16384" width="9.140625" style="2"/>
  </cols>
  <sheetData>
    <row r="2" spans="1:5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</row>
    <row r="3" spans="1:5" ht="24">
      <c r="A3" s="14" t="s">
        <v>151</v>
      </c>
      <c r="B3" s="14" t="s">
        <v>151</v>
      </c>
      <c r="C3" s="14" t="s">
        <v>151</v>
      </c>
      <c r="D3" s="14" t="s">
        <v>151</v>
      </c>
      <c r="E3" s="14" t="s">
        <v>151</v>
      </c>
    </row>
    <row r="4" spans="1:5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</row>
    <row r="6" spans="1:5" ht="24">
      <c r="A6" s="13" t="s">
        <v>295</v>
      </c>
      <c r="C6" s="13" t="s">
        <v>153</v>
      </c>
      <c r="E6" s="13" t="s">
        <v>6</v>
      </c>
    </row>
    <row r="7" spans="1:5" ht="24">
      <c r="A7" s="13" t="s">
        <v>295</v>
      </c>
      <c r="C7" s="13" t="s">
        <v>132</v>
      </c>
      <c r="E7" s="13" t="s">
        <v>132</v>
      </c>
    </row>
    <row r="8" spans="1:5" ht="24">
      <c r="A8" s="3" t="s">
        <v>296</v>
      </c>
      <c r="C8" s="4">
        <v>0</v>
      </c>
      <c r="E8" s="4">
        <v>172498438551</v>
      </c>
    </row>
    <row r="9" spans="1:5">
      <c r="A9" s="2" t="s">
        <v>112</v>
      </c>
      <c r="C9" s="5">
        <f>SUM(C8:C8)</f>
        <v>0</v>
      </c>
      <c r="E9" s="5">
        <f>SUM(E8:E8)</f>
        <v>172498438551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tabSelected="1" workbookViewId="0">
      <selection activeCell="G16" sqref="G16"/>
    </sheetView>
  </sheetViews>
  <sheetFormatPr defaultRowHeight="22.5"/>
  <cols>
    <col min="1" max="1" width="28.28515625" style="2" bestFit="1" customWidth="1"/>
    <col min="2" max="2" width="1" style="2" customWidth="1"/>
    <col min="3" max="3" width="23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</row>
    <row r="3" spans="1:7" ht="24">
      <c r="A3" s="14" t="s">
        <v>151</v>
      </c>
      <c r="B3" s="14" t="s">
        <v>151</v>
      </c>
      <c r="C3" s="14" t="s">
        <v>151</v>
      </c>
      <c r="D3" s="14" t="s">
        <v>151</v>
      </c>
      <c r="E3" s="14" t="s">
        <v>151</v>
      </c>
      <c r="F3" s="14" t="s">
        <v>151</v>
      </c>
      <c r="G3" s="14" t="s">
        <v>151</v>
      </c>
    </row>
    <row r="4" spans="1:7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</row>
    <row r="6" spans="1:7" ht="24">
      <c r="A6" s="13" t="s">
        <v>155</v>
      </c>
      <c r="C6" s="13" t="s">
        <v>132</v>
      </c>
      <c r="E6" s="13" t="s">
        <v>223</v>
      </c>
      <c r="G6" s="13" t="s">
        <v>13</v>
      </c>
    </row>
    <row r="7" spans="1:7" ht="24">
      <c r="A7" s="3" t="s">
        <v>297</v>
      </c>
      <c r="C7" s="4">
        <v>3072536629569</v>
      </c>
      <c r="E7" s="2" t="s">
        <v>286</v>
      </c>
      <c r="G7" s="2" t="s">
        <v>254</v>
      </c>
    </row>
    <row r="8" spans="1:7" ht="24">
      <c r="A8" s="3" t="s">
        <v>298</v>
      </c>
      <c r="C8" s="4">
        <v>2937286507</v>
      </c>
      <c r="E8" s="2" t="s">
        <v>74</v>
      </c>
      <c r="G8" s="2" t="s">
        <v>32</v>
      </c>
    </row>
    <row r="9" spans="1:7" ht="24">
      <c r="A9" s="3" t="s">
        <v>299</v>
      </c>
      <c r="C9" s="4">
        <v>11111300243</v>
      </c>
      <c r="E9" s="2" t="s">
        <v>44</v>
      </c>
      <c r="G9" s="2" t="s">
        <v>34</v>
      </c>
    </row>
    <row r="10" spans="1:7">
      <c r="A10" s="2" t="s">
        <v>112</v>
      </c>
      <c r="C10" s="5">
        <f>SUM(C7:C9)</f>
        <v>3086585216319</v>
      </c>
      <c r="E10" s="6" t="s">
        <v>300</v>
      </c>
      <c r="G10" s="6" t="s">
        <v>301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0"/>
  <sheetViews>
    <sheetView rightToLeft="1" topLeftCell="J1" workbookViewId="0">
      <selection activeCell="Q16" sqref="Q16"/>
    </sheetView>
  </sheetViews>
  <sheetFormatPr defaultRowHeight="22.5"/>
  <cols>
    <col min="1" max="1" width="30.28515625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2" style="2" customWidth="1"/>
    <col min="12" max="12" width="1" style="2" customWidth="1"/>
    <col min="13" max="13" width="13" style="2" customWidth="1"/>
    <col min="14" max="14" width="1" style="2" customWidth="1"/>
    <col min="15" max="15" width="11" style="2" customWidth="1"/>
    <col min="16" max="16" width="1" style="2" customWidth="1"/>
    <col min="17" max="17" width="18" style="2" customWidth="1"/>
    <col min="18" max="18" width="1" style="2" customWidth="1"/>
    <col min="19" max="19" width="19" style="2" customWidth="1"/>
    <col min="20" max="20" width="1" style="2" customWidth="1"/>
    <col min="21" max="21" width="16" style="2" customWidth="1"/>
    <col min="22" max="22" width="1" style="2" customWidth="1"/>
    <col min="23" max="23" width="22" style="2" customWidth="1"/>
    <col min="24" max="24" width="1" style="2" customWidth="1"/>
    <col min="25" max="25" width="16" style="2" customWidth="1"/>
    <col min="26" max="26" width="1" style="2" customWidth="1"/>
    <col min="27" max="27" width="22" style="2" customWidth="1"/>
    <col min="28" max="28" width="1" style="2" customWidth="1"/>
    <col min="29" max="29" width="11" style="2" customWidth="1"/>
    <col min="30" max="30" width="1" style="2" customWidth="1"/>
    <col min="31" max="31" width="23" style="2" customWidth="1"/>
    <col min="32" max="32" width="1" style="2" customWidth="1"/>
    <col min="33" max="33" width="18" style="2" customWidth="1"/>
    <col min="34" max="34" width="1" style="2" customWidth="1"/>
    <col min="35" max="35" width="19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  <c r="R2" s="14" t="s">
        <v>0</v>
      </c>
      <c r="S2" s="14" t="s">
        <v>0</v>
      </c>
      <c r="T2" s="14" t="s">
        <v>0</v>
      </c>
      <c r="U2" s="14" t="s">
        <v>0</v>
      </c>
      <c r="V2" s="14" t="s">
        <v>0</v>
      </c>
      <c r="W2" s="14" t="s">
        <v>0</v>
      </c>
      <c r="X2" s="14" t="s">
        <v>0</v>
      </c>
      <c r="Y2" s="14" t="s">
        <v>0</v>
      </c>
      <c r="Z2" s="14" t="s">
        <v>0</v>
      </c>
      <c r="AA2" s="14" t="s">
        <v>0</v>
      </c>
      <c r="AB2" s="14" t="s">
        <v>0</v>
      </c>
      <c r="AC2" s="14" t="s">
        <v>0</v>
      </c>
      <c r="AD2" s="14" t="s">
        <v>0</v>
      </c>
      <c r="AE2" s="14" t="s">
        <v>0</v>
      </c>
      <c r="AF2" s="14" t="s">
        <v>0</v>
      </c>
      <c r="AG2" s="14" t="s">
        <v>0</v>
      </c>
      <c r="AH2" s="14" t="s">
        <v>0</v>
      </c>
      <c r="AI2" s="14" t="s">
        <v>0</v>
      </c>
      <c r="AJ2" s="14" t="s">
        <v>0</v>
      </c>
      <c r="AK2" s="14" t="s">
        <v>0</v>
      </c>
    </row>
    <row r="3" spans="1:37" ht="24">
      <c r="A3" s="14" t="s">
        <v>1</v>
      </c>
      <c r="B3" s="14" t="s">
        <v>1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 t="s">
        <v>1</v>
      </c>
      <c r="Q3" s="14" t="s">
        <v>1</v>
      </c>
      <c r="R3" s="14" t="s">
        <v>1</v>
      </c>
      <c r="S3" s="14" t="s">
        <v>1</v>
      </c>
      <c r="T3" s="14" t="s">
        <v>1</v>
      </c>
      <c r="U3" s="14" t="s">
        <v>1</v>
      </c>
      <c r="V3" s="14" t="s">
        <v>1</v>
      </c>
      <c r="W3" s="14" t="s">
        <v>1</v>
      </c>
      <c r="X3" s="14" t="s">
        <v>1</v>
      </c>
      <c r="Y3" s="14" t="s">
        <v>1</v>
      </c>
      <c r="Z3" s="14" t="s">
        <v>1</v>
      </c>
      <c r="AA3" s="14" t="s">
        <v>1</v>
      </c>
      <c r="AB3" s="14" t="s">
        <v>1</v>
      </c>
      <c r="AC3" s="14" t="s">
        <v>1</v>
      </c>
      <c r="AD3" s="14" t="s">
        <v>1</v>
      </c>
      <c r="AE3" s="14" t="s">
        <v>1</v>
      </c>
      <c r="AF3" s="14" t="s">
        <v>1</v>
      </c>
      <c r="AG3" s="14" t="s">
        <v>1</v>
      </c>
      <c r="AH3" s="14" t="s">
        <v>1</v>
      </c>
      <c r="AI3" s="14" t="s">
        <v>1</v>
      </c>
      <c r="AJ3" s="14" t="s">
        <v>1</v>
      </c>
      <c r="AK3" s="14" t="s">
        <v>1</v>
      </c>
    </row>
    <row r="4" spans="1:37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14" t="s">
        <v>2</v>
      </c>
      <c r="P4" s="14" t="s">
        <v>2</v>
      </c>
      <c r="Q4" s="14" t="s">
        <v>2</v>
      </c>
      <c r="R4" s="14" t="s">
        <v>2</v>
      </c>
      <c r="S4" s="14" t="s">
        <v>2</v>
      </c>
      <c r="T4" s="14" t="s">
        <v>2</v>
      </c>
      <c r="U4" s="14" t="s">
        <v>2</v>
      </c>
      <c r="V4" s="14" t="s">
        <v>2</v>
      </c>
      <c r="W4" s="14" t="s">
        <v>2</v>
      </c>
      <c r="X4" s="14" t="s">
        <v>2</v>
      </c>
      <c r="Y4" s="14" t="s">
        <v>2</v>
      </c>
      <c r="Z4" s="14" t="s">
        <v>2</v>
      </c>
      <c r="AA4" s="14" t="s">
        <v>2</v>
      </c>
      <c r="AB4" s="14" t="s">
        <v>2</v>
      </c>
      <c r="AC4" s="14" t="s">
        <v>2</v>
      </c>
      <c r="AD4" s="14" t="s">
        <v>2</v>
      </c>
      <c r="AE4" s="14" t="s">
        <v>2</v>
      </c>
      <c r="AF4" s="14" t="s">
        <v>2</v>
      </c>
      <c r="AG4" s="14" t="s">
        <v>2</v>
      </c>
      <c r="AH4" s="14" t="s">
        <v>2</v>
      </c>
      <c r="AI4" s="14" t="s">
        <v>2</v>
      </c>
      <c r="AJ4" s="14" t="s">
        <v>2</v>
      </c>
      <c r="AK4" s="14" t="s">
        <v>2</v>
      </c>
    </row>
    <row r="6" spans="1:37" ht="24">
      <c r="A6" s="13" t="s">
        <v>114</v>
      </c>
      <c r="B6" s="13" t="s">
        <v>114</v>
      </c>
      <c r="C6" s="13" t="s">
        <v>114</v>
      </c>
      <c r="D6" s="13" t="s">
        <v>114</v>
      </c>
      <c r="E6" s="13" t="s">
        <v>114</v>
      </c>
      <c r="F6" s="13" t="s">
        <v>114</v>
      </c>
      <c r="G6" s="13" t="s">
        <v>114</v>
      </c>
      <c r="H6" s="13" t="s">
        <v>114</v>
      </c>
      <c r="I6" s="13" t="s">
        <v>114</v>
      </c>
      <c r="J6" s="13" t="s">
        <v>114</v>
      </c>
      <c r="K6" s="13" t="s">
        <v>114</v>
      </c>
      <c r="L6" s="13" t="s">
        <v>114</v>
      </c>
      <c r="M6" s="13" t="s">
        <v>114</v>
      </c>
      <c r="O6" s="13" t="s">
        <v>6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4">
      <c r="A7" s="13" t="s">
        <v>115</v>
      </c>
      <c r="C7" s="13" t="s">
        <v>116</v>
      </c>
      <c r="E7" s="13" t="s">
        <v>117</v>
      </c>
      <c r="G7" s="13" t="s">
        <v>118</v>
      </c>
      <c r="I7" s="13" t="s">
        <v>119</v>
      </c>
      <c r="K7" s="13" t="s">
        <v>120</v>
      </c>
      <c r="M7" s="13" t="s">
        <v>113</v>
      </c>
      <c r="O7" s="13" t="s">
        <v>7</v>
      </c>
      <c r="Q7" s="13" t="s">
        <v>8</v>
      </c>
      <c r="S7" s="13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3" t="s">
        <v>7</v>
      </c>
      <c r="AE7" s="13" t="s">
        <v>121</v>
      </c>
      <c r="AG7" s="13" t="s">
        <v>8</v>
      </c>
      <c r="AI7" s="13" t="s">
        <v>9</v>
      </c>
      <c r="AK7" s="13" t="s">
        <v>13</v>
      </c>
    </row>
    <row r="8" spans="1:37" ht="24">
      <c r="A8" s="13" t="s">
        <v>115</v>
      </c>
      <c r="C8" s="13" t="s">
        <v>116</v>
      </c>
      <c r="E8" s="13" t="s">
        <v>117</v>
      </c>
      <c r="G8" s="13" t="s">
        <v>118</v>
      </c>
      <c r="I8" s="13" t="s">
        <v>119</v>
      </c>
      <c r="K8" s="13" t="s">
        <v>120</v>
      </c>
      <c r="M8" s="13" t="s">
        <v>113</v>
      </c>
      <c r="O8" s="13" t="s">
        <v>7</v>
      </c>
      <c r="Q8" s="13" t="s">
        <v>8</v>
      </c>
      <c r="S8" s="13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3" t="s">
        <v>7</v>
      </c>
      <c r="AE8" s="13" t="s">
        <v>121</v>
      </c>
      <c r="AG8" s="13" t="s">
        <v>8</v>
      </c>
      <c r="AI8" s="13" t="s">
        <v>9</v>
      </c>
      <c r="AK8" s="13" t="s">
        <v>13</v>
      </c>
    </row>
    <row r="9" spans="1:37" ht="24">
      <c r="A9" s="3" t="s">
        <v>122</v>
      </c>
      <c r="C9" s="2" t="s">
        <v>123</v>
      </c>
      <c r="E9" s="2" t="s">
        <v>123</v>
      </c>
      <c r="G9" s="2" t="s">
        <v>124</v>
      </c>
      <c r="I9" s="2" t="s">
        <v>125</v>
      </c>
      <c r="K9" s="4">
        <v>18</v>
      </c>
      <c r="M9" s="4">
        <v>18</v>
      </c>
      <c r="O9" s="4">
        <v>0</v>
      </c>
      <c r="Q9" s="4">
        <v>0</v>
      </c>
      <c r="S9" s="4">
        <v>0</v>
      </c>
      <c r="U9" s="4">
        <v>540000</v>
      </c>
      <c r="W9" s="4">
        <v>500492000000</v>
      </c>
      <c r="Y9" s="4">
        <v>540000</v>
      </c>
      <c r="AA9" s="4">
        <v>501552128151</v>
      </c>
      <c r="AC9" s="4">
        <v>0</v>
      </c>
      <c r="AE9" s="4">
        <v>0</v>
      </c>
      <c r="AG9" s="4">
        <v>0</v>
      </c>
      <c r="AI9" s="4">
        <v>0</v>
      </c>
      <c r="AK9" s="2" t="s">
        <v>51</v>
      </c>
    </row>
    <row r="10" spans="1:37">
      <c r="A10" s="2" t="s">
        <v>112</v>
      </c>
      <c r="C10" s="2" t="s">
        <v>112</v>
      </c>
      <c r="E10" s="2" t="s">
        <v>112</v>
      </c>
      <c r="G10" s="2" t="s">
        <v>112</v>
      </c>
      <c r="I10" s="2" t="s">
        <v>112</v>
      </c>
      <c r="K10" s="2" t="s">
        <v>112</v>
      </c>
      <c r="M10" s="2" t="s">
        <v>112</v>
      </c>
      <c r="O10" s="2" t="s">
        <v>112</v>
      </c>
      <c r="Q10" s="5">
        <f>SUM(Q9:Q9)</f>
        <v>0</v>
      </c>
      <c r="S10" s="5">
        <f>SUM(S9:S9)</f>
        <v>0</v>
      </c>
      <c r="U10" s="2" t="s">
        <v>112</v>
      </c>
      <c r="W10" s="5">
        <f>SUM(W9:W9)</f>
        <v>500492000000</v>
      </c>
      <c r="Y10" s="2" t="s">
        <v>112</v>
      </c>
      <c r="AA10" s="5">
        <f>SUM(AA9:AA9)</f>
        <v>501552128151</v>
      </c>
      <c r="AC10" s="2" t="s">
        <v>112</v>
      </c>
      <c r="AE10" s="2" t="s">
        <v>112</v>
      </c>
      <c r="AG10" s="5">
        <f>SUM(AG9:AG9)</f>
        <v>0</v>
      </c>
      <c r="AI10" s="5">
        <f>SUM(AI9:AI9)</f>
        <v>0</v>
      </c>
      <c r="AK10" s="6" t="s">
        <v>51</v>
      </c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6"/>
  <sheetViews>
    <sheetView rightToLeft="1" topLeftCell="A7" workbookViewId="0">
      <selection activeCell="I22" sqref="I22"/>
    </sheetView>
  </sheetViews>
  <sheetFormatPr defaultRowHeight="22.5"/>
  <cols>
    <col min="1" max="1" width="25" style="2" bestFit="1" customWidth="1"/>
    <col min="2" max="2" width="1" style="2" customWidth="1"/>
    <col min="3" max="3" width="31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2" style="2" customWidth="1"/>
    <col min="10" max="10" width="1" style="2" customWidth="1"/>
    <col min="11" max="11" width="22" style="2" customWidth="1"/>
    <col min="12" max="12" width="1" style="2" customWidth="1"/>
    <col min="13" max="13" width="26.28515625" style="9" bestFit="1" customWidth="1"/>
    <col min="14" max="14" width="1" style="9" customWidth="1"/>
    <col min="15" max="15" width="23" style="9" customWidth="1"/>
    <col min="16" max="16" width="1" style="2" customWidth="1"/>
    <col min="17" max="17" width="23" style="2" customWidth="1"/>
    <col min="18" max="18" width="1" style="2" customWidth="1"/>
    <col min="19" max="19" width="25" style="2" customWidth="1"/>
    <col min="20" max="20" width="1" style="2" customWidth="1"/>
    <col min="21" max="21" width="21.28515625" style="2" bestFit="1" customWidth="1"/>
    <col min="22" max="16384" width="9.140625" style="2"/>
  </cols>
  <sheetData>
    <row r="2" spans="1:21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  <c r="R2" s="14" t="s">
        <v>0</v>
      </c>
      <c r="S2" s="14" t="s">
        <v>0</v>
      </c>
    </row>
    <row r="3" spans="1:21" ht="24">
      <c r="A3" s="14" t="s">
        <v>1</v>
      </c>
      <c r="B3" s="14" t="s">
        <v>1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 t="s">
        <v>1</v>
      </c>
      <c r="Q3" s="14" t="s">
        <v>1</v>
      </c>
      <c r="R3" s="14" t="s">
        <v>1</v>
      </c>
      <c r="S3" s="14" t="s">
        <v>1</v>
      </c>
    </row>
    <row r="4" spans="1:21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14" t="s">
        <v>2</v>
      </c>
      <c r="P4" s="14" t="s">
        <v>2</v>
      </c>
      <c r="Q4" s="14" t="s">
        <v>2</v>
      </c>
      <c r="R4" s="14" t="s">
        <v>2</v>
      </c>
      <c r="S4" s="14" t="s">
        <v>2</v>
      </c>
    </row>
    <row r="6" spans="1:21" ht="24">
      <c r="A6" s="13" t="s">
        <v>127</v>
      </c>
      <c r="C6" s="13" t="s">
        <v>128</v>
      </c>
      <c r="D6" s="13" t="s">
        <v>128</v>
      </c>
      <c r="E6" s="13" t="s">
        <v>128</v>
      </c>
      <c r="F6" s="13" t="s">
        <v>128</v>
      </c>
      <c r="G6" s="13" t="s">
        <v>128</v>
      </c>
      <c r="H6" s="13" t="s">
        <v>128</v>
      </c>
      <c r="I6" s="13" t="s">
        <v>128</v>
      </c>
      <c r="K6" s="13" t="s">
        <v>302</v>
      </c>
      <c r="M6" s="15" t="s">
        <v>5</v>
      </c>
      <c r="N6" s="15" t="s">
        <v>5</v>
      </c>
      <c r="O6" s="15" t="s">
        <v>5</v>
      </c>
      <c r="Q6" s="13" t="s">
        <v>6</v>
      </c>
      <c r="R6" s="13" t="s">
        <v>6</v>
      </c>
      <c r="S6" s="13" t="s">
        <v>6</v>
      </c>
    </row>
    <row r="7" spans="1:21" ht="24.75" thickBot="1">
      <c r="A7" s="13" t="s">
        <v>127</v>
      </c>
      <c r="C7" s="13" t="s">
        <v>129</v>
      </c>
      <c r="E7" s="13" t="s">
        <v>130</v>
      </c>
      <c r="G7" s="13" t="s">
        <v>131</v>
      </c>
      <c r="I7" s="13" t="s">
        <v>120</v>
      </c>
      <c r="K7" s="13" t="s">
        <v>132</v>
      </c>
      <c r="M7" s="15" t="s">
        <v>133</v>
      </c>
      <c r="O7" s="15" t="s">
        <v>134</v>
      </c>
      <c r="Q7" s="13" t="s">
        <v>132</v>
      </c>
      <c r="S7" s="13" t="s">
        <v>126</v>
      </c>
    </row>
    <row r="8" spans="1:21" ht="24">
      <c r="A8" s="3" t="s">
        <v>135</v>
      </c>
      <c r="C8" s="2" t="s">
        <v>136</v>
      </c>
      <c r="E8" s="2" t="s">
        <v>137</v>
      </c>
      <c r="G8" s="2" t="s">
        <v>138</v>
      </c>
      <c r="I8" s="4">
        <v>0</v>
      </c>
      <c r="K8" s="4">
        <v>30190446175</v>
      </c>
      <c r="M8" s="9">
        <v>1644855341374</v>
      </c>
      <c r="O8" s="9">
        <v>1047144601865</v>
      </c>
      <c r="Q8" s="4">
        <v>627901185684</v>
      </c>
      <c r="S8" s="7">
        <v>1.127580306987541E-2</v>
      </c>
      <c r="U8" s="4"/>
    </row>
    <row r="9" spans="1:21" ht="24">
      <c r="A9" s="3" t="s">
        <v>139</v>
      </c>
      <c r="C9" s="2" t="s">
        <v>140</v>
      </c>
      <c r="E9" s="2" t="s">
        <v>137</v>
      </c>
      <c r="G9" s="2" t="s">
        <v>141</v>
      </c>
      <c r="I9" s="4">
        <v>0</v>
      </c>
      <c r="K9" s="4">
        <v>915456292891</v>
      </c>
      <c r="M9" s="9">
        <v>8803488771195</v>
      </c>
      <c r="O9" s="9">
        <v>8057624542884</v>
      </c>
      <c r="Q9" s="4">
        <v>1661320521202</v>
      </c>
      <c r="S9" s="7">
        <v>2.9833871093283826E-2</v>
      </c>
    </row>
    <row r="10" spans="1:21" ht="24">
      <c r="A10" s="3" t="s">
        <v>142</v>
      </c>
      <c r="C10" s="2" t="s">
        <v>143</v>
      </c>
      <c r="E10" s="2" t="s">
        <v>137</v>
      </c>
      <c r="G10" s="2" t="s">
        <v>144</v>
      </c>
      <c r="I10" s="4">
        <v>0</v>
      </c>
      <c r="K10" s="4">
        <v>25597701504</v>
      </c>
      <c r="M10" s="9">
        <v>192568120834</v>
      </c>
      <c r="O10" s="9">
        <v>207890483586</v>
      </c>
      <c r="Q10" s="4">
        <v>10275338752</v>
      </c>
      <c r="S10" s="7">
        <v>1.8452377362147693E-4</v>
      </c>
    </row>
    <row r="11" spans="1:21" ht="24">
      <c r="A11" s="3" t="s">
        <v>145</v>
      </c>
      <c r="C11" s="2" t="s">
        <v>146</v>
      </c>
      <c r="E11" s="2" t="s">
        <v>137</v>
      </c>
      <c r="G11" s="2" t="s">
        <v>147</v>
      </c>
      <c r="I11" s="4">
        <v>0</v>
      </c>
      <c r="K11" s="4">
        <v>388084892</v>
      </c>
      <c r="M11" s="9">
        <v>1543958217</v>
      </c>
      <c r="O11" s="9">
        <v>17200</v>
      </c>
      <c r="Q11" s="4">
        <v>1932025909</v>
      </c>
      <c r="S11" s="7">
        <v>3.4695178433290467E-5</v>
      </c>
    </row>
    <row r="12" spans="1:21" ht="24">
      <c r="A12" s="3" t="s">
        <v>145</v>
      </c>
      <c r="C12" s="2" t="s">
        <v>148</v>
      </c>
      <c r="E12" s="2" t="s">
        <v>149</v>
      </c>
      <c r="G12" s="2" t="s">
        <v>150</v>
      </c>
      <c r="I12" s="4">
        <v>30</v>
      </c>
      <c r="K12" s="4">
        <v>0</v>
      </c>
      <c r="M12" s="9">
        <v>1250000000000</v>
      </c>
      <c r="O12" s="9">
        <v>0</v>
      </c>
      <c r="Q12" s="4">
        <v>1250000000000</v>
      </c>
      <c r="S12" s="7">
        <v>2.2447407583711179E-2</v>
      </c>
    </row>
    <row r="13" spans="1:21">
      <c r="A13" s="2" t="s">
        <v>112</v>
      </c>
      <c r="C13" s="2" t="s">
        <v>112</v>
      </c>
      <c r="E13" s="2" t="s">
        <v>112</v>
      </c>
      <c r="G13" s="2" t="s">
        <v>112</v>
      </c>
      <c r="I13" s="2" t="s">
        <v>112</v>
      </c>
      <c r="K13" s="5">
        <f>SUM(K8:K12)</f>
        <v>971632525462</v>
      </c>
      <c r="M13" s="10">
        <f>SUM(M8:M12)</f>
        <v>11892456191620</v>
      </c>
      <c r="O13" s="10">
        <f>SUM(O8:O12)</f>
        <v>9312659645535</v>
      </c>
      <c r="Q13" s="5">
        <f>SUM(Q8:Q12)</f>
        <v>3551429071547</v>
      </c>
      <c r="S13" s="8">
        <f>SUM(S8:S12)</f>
        <v>6.3776300698925176E-2</v>
      </c>
    </row>
    <row r="16" spans="1:21">
      <c r="Q16" s="11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I16" sqref="I16"/>
    </sheetView>
  </sheetViews>
  <sheetFormatPr defaultRowHeight="22.5"/>
  <cols>
    <col min="1" max="1" width="33.5703125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20" style="2" customWidth="1"/>
    <col min="10" max="10" width="1" style="2" customWidth="1"/>
    <col min="11" max="11" width="16" style="2" customWidth="1"/>
    <col min="12" max="12" width="1" style="2" customWidth="1"/>
    <col min="13" max="13" width="20" style="2" customWidth="1"/>
    <col min="14" max="14" width="1" style="2" customWidth="1"/>
    <col min="15" max="15" width="21" style="2" customWidth="1"/>
    <col min="16" max="16" width="1" style="2" customWidth="1"/>
    <col min="17" max="17" width="16" style="2" customWidth="1"/>
    <col min="18" max="18" width="1" style="2" customWidth="1"/>
    <col min="19" max="19" width="21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  <c r="R2" s="14" t="s">
        <v>0</v>
      </c>
      <c r="S2" s="14" t="s">
        <v>0</v>
      </c>
    </row>
    <row r="3" spans="1:19" ht="24">
      <c r="A3" s="14" t="s">
        <v>151</v>
      </c>
      <c r="B3" s="14" t="s">
        <v>151</v>
      </c>
      <c r="C3" s="14" t="s">
        <v>151</v>
      </c>
      <c r="D3" s="14" t="s">
        <v>151</v>
      </c>
      <c r="E3" s="14" t="s">
        <v>151</v>
      </c>
      <c r="F3" s="14" t="s">
        <v>151</v>
      </c>
      <c r="G3" s="14" t="s">
        <v>151</v>
      </c>
      <c r="H3" s="14" t="s">
        <v>151</v>
      </c>
      <c r="I3" s="14" t="s">
        <v>151</v>
      </c>
      <c r="J3" s="14" t="s">
        <v>151</v>
      </c>
      <c r="K3" s="14" t="s">
        <v>151</v>
      </c>
      <c r="L3" s="14" t="s">
        <v>151</v>
      </c>
      <c r="M3" s="14" t="s">
        <v>151</v>
      </c>
      <c r="N3" s="14" t="s">
        <v>151</v>
      </c>
      <c r="O3" s="14" t="s">
        <v>151</v>
      </c>
      <c r="P3" s="14" t="s">
        <v>151</v>
      </c>
      <c r="Q3" s="14" t="s">
        <v>151</v>
      </c>
      <c r="R3" s="14" t="s">
        <v>151</v>
      </c>
      <c r="S3" s="14" t="s">
        <v>151</v>
      </c>
    </row>
    <row r="4" spans="1:19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14" t="s">
        <v>2</v>
      </c>
      <c r="P4" s="14" t="s">
        <v>2</v>
      </c>
      <c r="Q4" s="14" t="s">
        <v>2</v>
      </c>
      <c r="R4" s="14" t="s">
        <v>2</v>
      </c>
      <c r="S4" s="14" t="s">
        <v>2</v>
      </c>
    </row>
    <row r="6" spans="1:19" ht="24">
      <c r="A6" s="13" t="s">
        <v>152</v>
      </c>
      <c r="B6" s="13" t="s">
        <v>152</v>
      </c>
      <c r="C6" s="13" t="s">
        <v>152</v>
      </c>
      <c r="D6" s="13" t="s">
        <v>152</v>
      </c>
      <c r="E6" s="13" t="s">
        <v>152</v>
      </c>
      <c r="F6" s="13" t="s">
        <v>152</v>
      </c>
      <c r="G6" s="13" t="s">
        <v>152</v>
      </c>
      <c r="I6" s="13" t="s">
        <v>153</v>
      </c>
      <c r="J6" s="13" t="s">
        <v>153</v>
      </c>
      <c r="K6" s="13" t="s">
        <v>153</v>
      </c>
      <c r="L6" s="13" t="s">
        <v>153</v>
      </c>
      <c r="M6" s="13" t="s">
        <v>153</v>
      </c>
      <c r="O6" s="13" t="s">
        <v>154</v>
      </c>
      <c r="P6" s="13" t="s">
        <v>154</v>
      </c>
      <c r="Q6" s="13" t="s">
        <v>154</v>
      </c>
      <c r="R6" s="13" t="s">
        <v>154</v>
      </c>
      <c r="S6" s="13" t="s">
        <v>154</v>
      </c>
    </row>
    <row r="7" spans="1:19" ht="24">
      <c r="A7" s="13" t="s">
        <v>155</v>
      </c>
      <c r="C7" s="13" t="s">
        <v>156</v>
      </c>
      <c r="E7" s="13" t="s">
        <v>119</v>
      </c>
      <c r="G7" s="13" t="s">
        <v>120</v>
      </c>
      <c r="I7" s="13" t="s">
        <v>157</v>
      </c>
      <c r="K7" s="13" t="s">
        <v>158</v>
      </c>
      <c r="M7" s="13" t="s">
        <v>159</v>
      </c>
      <c r="O7" s="13" t="s">
        <v>157</v>
      </c>
      <c r="Q7" s="13" t="s">
        <v>158</v>
      </c>
      <c r="S7" s="13" t="s">
        <v>159</v>
      </c>
    </row>
    <row r="8" spans="1:19" ht="24">
      <c r="A8" s="3" t="s">
        <v>122</v>
      </c>
      <c r="C8" s="2" t="s">
        <v>112</v>
      </c>
      <c r="E8" s="2" t="s">
        <v>125</v>
      </c>
      <c r="G8" s="4">
        <v>18</v>
      </c>
      <c r="I8" s="4">
        <v>1877158356</v>
      </c>
      <c r="K8" s="2" t="s">
        <v>112</v>
      </c>
      <c r="M8" s="4">
        <v>1877158356</v>
      </c>
      <c r="O8" s="4">
        <v>1877158356</v>
      </c>
      <c r="Q8" s="2" t="s">
        <v>112</v>
      </c>
      <c r="S8" s="4">
        <v>1877158356</v>
      </c>
    </row>
    <row r="9" spans="1:19" ht="24">
      <c r="A9" s="3" t="s">
        <v>160</v>
      </c>
      <c r="C9" s="2" t="s">
        <v>112</v>
      </c>
      <c r="E9" s="2" t="s">
        <v>161</v>
      </c>
      <c r="G9" s="4">
        <v>20.5</v>
      </c>
      <c r="I9" s="4">
        <v>0</v>
      </c>
      <c r="K9" s="2" t="s">
        <v>112</v>
      </c>
      <c r="M9" s="4">
        <v>0</v>
      </c>
      <c r="O9" s="4">
        <v>4903041653</v>
      </c>
      <c r="Q9" s="2" t="s">
        <v>112</v>
      </c>
      <c r="S9" s="4">
        <v>4903041653</v>
      </c>
    </row>
    <row r="10" spans="1:19" ht="24">
      <c r="A10" s="3" t="s">
        <v>135</v>
      </c>
      <c r="C10" s="4">
        <v>17</v>
      </c>
      <c r="E10" s="2" t="s">
        <v>112</v>
      </c>
      <c r="G10" s="4">
        <v>0</v>
      </c>
      <c r="I10" s="4">
        <v>311292052</v>
      </c>
      <c r="K10" s="4">
        <v>0</v>
      </c>
      <c r="M10" s="4">
        <v>311292052</v>
      </c>
      <c r="O10" s="4">
        <v>61913527658</v>
      </c>
      <c r="Q10" s="4">
        <v>0</v>
      </c>
      <c r="S10" s="4">
        <v>61913527658</v>
      </c>
    </row>
    <row r="11" spans="1:19" ht="24">
      <c r="A11" s="3" t="s">
        <v>139</v>
      </c>
      <c r="C11" s="4">
        <v>17</v>
      </c>
      <c r="E11" s="2" t="s">
        <v>112</v>
      </c>
      <c r="G11" s="4">
        <v>0</v>
      </c>
      <c r="I11" s="4">
        <v>8743150850</v>
      </c>
      <c r="K11" s="4">
        <v>0</v>
      </c>
      <c r="M11" s="4">
        <v>8743150850</v>
      </c>
      <c r="O11" s="4">
        <v>30352596315</v>
      </c>
      <c r="Q11" s="4">
        <v>0</v>
      </c>
      <c r="S11" s="4">
        <v>30352596315</v>
      </c>
    </row>
    <row r="12" spans="1:19" ht="24">
      <c r="A12" s="3" t="s">
        <v>142</v>
      </c>
      <c r="C12" s="4">
        <v>1</v>
      </c>
      <c r="E12" s="2" t="s">
        <v>112</v>
      </c>
      <c r="G12" s="4">
        <v>0</v>
      </c>
      <c r="I12" s="4">
        <v>515956</v>
      </c>
      <c r="K12" s="4">
        <v>0</v>
      </c>
      <c r="M12" s="4">
        <v>515956</v>
      </c>
      <c r="O12" s="4">
        <v>1599371</v>
      </c>
      <c r="Q12" s="4">
        <v>0</v>
      </c>
      <c r="S12" s="4">
        <v>1599371</v>
      </c>
    </row>
    <row r="13" spans="1:19" ht="24">
      <c r="A13" s="3" t="s">
        <v>145</v>
      </c>
      <c r="C13" s="4">
        <v>30</v>
      </c>
      <c r="E13" s="2" t="s">
        <v>112</v>
      </c>
      <c r="G13" s="12">
        <v>22.5</v>
      </c>
      <c r="I13" s="4">
        <v>0</v>
      </c>
      <c r="K13" s="4">
        <v>0</v>
      </c>
      <c r="M13" s="4">
        <v>0</v>
      </c>
      <c r="O13" s="4">
        <v>13089173292</v>
      </c>
      <c r="Q13" s="4">
        <v>0</v>
      </c>
      <c r="S13" s="4">
        <v>13089173292</v>
      </c>
    </row>
    <row r="14" spans="1:19" ht="24">
      <c r="A14" s="3" t="s">
        <v>145</v>
      </c>
      <c r="C14" s="4">
        <v>1</v>
      </c>
      <c r="E14" s="2" t="s">
        <v>112</v>
      </c>
      <c r="G14" s="12">
        <v>0</v>
      </c>
      <c r="I14" s="4">
        <v>1546865</v>
      </c>
      <c r="K14" s="4">
        <v>0</v>
      </c>
      <c r="M14" s="4">
        <v>1546865</v>
      </c>
      <c r="O14" s="4">
        <v>1546865</v>
      </c>
      <c r="Q14" s="4">
        <v>0</v>
      </c>
      <c r="S14" s="4">
        <v>1546865</v>
      </c>
    </row>
    <row r="15" spans="1:19" ht="24">
      <c r="A15" s="3" t="s">
        <v>145</v>
      </c>
      <c r="C15" s="4">
        <v>30</v>
      </c>
      <c r="E15" s="2" t="s">
        <v>112</v>
      </c>
      <c r="G15" s="12">
        <v>22.5</v>
      </c>
      <c r="I15" s="4">
        <v>2054794520</v>
      </c>
      <c r="K15" s="4">
        <v>0</v>
      </c>
      <c r="M15" s="4">
        <v>2054794520</v>
      </c>
      <c r="O15" s="4">
        <v>2054794520</v>
      </c>
      <c r="Q15" s="4">
        <v>0</v>
      </c>
      <c r="S15" s="4">
        <v>2054794520</v>
      </c>
    </row>
    <row r="16" spans="1:19">
      <c r="A16" s="2" t="s">
        <v>112</v>
      </c>
      <c r="C16" s="2" t="s">
        <v>112</v>
      </c>
      <c r="E16" s="2" t="s">
        <v>112</v>
      </c>
      <c r="G16" s="4"/>
      <c r="I16" s="5">
        <f>SUM(I8:I15)</f>
        <v>12988458599</v>
      </c>
      <c r="K16" s="5">
        <f>SUM(K8:K15)</f>
        <v>0</v>
      </c>
      <c r="M16" s="5">
        <f>SUM(M8:M15)</f>
        <v>12988458599</v>
      </c>
      <c r="O16" s="5">
        <f>SUM(O8:O15)</f>
        <v>114193438030</v>
      </c>
      <c r="Q16" s="5">
        <f>SUM(Q8:Q15)</f>
        <v>0</v>
      </c>
      <c r="S16" s="5">
        <f>SUM(S8:S15)</f>
        <v>114193438030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4"/>
  <sheetViews>
    <sheetView rightToLeft="1" workbookViewId="0">
      <selection activeCell="M25" sqref="M25"/>
    </sheetView>
  </sheetViews>
  <sheetFormatPr defaultRowHeight="22.5"/>
  <cols>
    <col min="1" max="1" width="33.14062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20" style="2" customWidth="1"/>
    <col min="12" max="12" width="1" style="2" customWidth="1"/>
    <col min="13" max="13" width="24" style="2" customWidth="1"/>
    <col min="14" max="14" width="1" style="2" customWidth="1"/>
    <col min="15" max="15" width="23" style="2" customWidth="1"/>
    <col min="16" max="16" width="1" style="2" customWidth="1"/>
    <col min="17" max="17" width="20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  <c r="R2" s="14" t="s">
        <v>0</v>
      </c>
      <c r="S2" s="14" t="s">
        <v>0</v>
      </c>
    </row>
    <row r="3" spans="1:19" ht="24">
      <c r="A3" s="14" t="s">
        <v>151</v>
      </c>
      <c r="B3" s="14" t="s">
        <v>151</v>
      </c>
      <c r="C3" s="14" t="s">
        <v>151</v>
      </c>
      <c r="D3" s="14" t="s">
        <v>151</v>
      </c>
      <c r="E3" s="14" t="s">
        <v>151</v>
      </c>
      <c r="F3" s="14" t="s">
        <v>151</v>
      </c>
      <c r="G3" s="14" t="s">
        <v>151</v>
      </c>
      <c r="H3" s="14" t="s">
        <v>151</v>
      </c>
      <c r="I3" s="14" t="s">
        <v>151</v>
      </c>
      <c r="J3" s="14" t="s">
        <v>151</v>
      </c>
      <c r="K3" s="14" t="s">
        <v>151</v>
      </c>
      <c r="L3" s="14" t="s">
        <v>151</v>
      </c>
      <c r="M3" s="14" t="s">
        <v>151</v>
      </c>
      <c r="N3" s="14" t="s">
        <v>151</v>
      </c>
      <c r="O3" s="14" t="s">
        <v>151</v>
      </c>
      <c r="P3" s="14" t="s">
        <v>151</v>
      </c>
      <c r="Q3" s="14" t="s">
        <v>151</v>
      </c>
      <c r="R3" s="14" t="s">
        <v>151</v>
      </c>
      <c r="S3" s="14" t="s">
        <v>151</v>
      </c>
    </row>
    <row r="4" spans="1:19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14" t="s">
        <v>2</v>
      </c>
      <c r="P4" s="14" t="s">
        <v>2</v>
      </c>
      <c r="Q4" s="14" t="s">
        <v>2</v>
      </c>
      <c r="R4" s="14" t="s">
        <v>2</v>
      </c>
      <c r="S4" s="14" t="s">
        <v>2</v>
      </c>
    </row>
    <row r="6" spans="1:19" ht="24">
      <c r="A6" s="13" t="s">
        <v>3</v>
      </c>
      <c r="C6" s="13" t="s">
        <v>162</v>
      </c>
      <c r="D6" s="13" t="s">
        <v>162</v>
      </c>
      <c r="E6" s="13" t="s">
        <v>162</v>
      </c>
      <c r="F6" s="13" t="s">
        <v>162</v>
      </c>
      <c r="G6" s="13" t="s">
        <v>162</v>
      </c>
      <c r="I6" s="13" t="s">
        <v>153</v>
      </c>
      <c r="J6" s="13" t="s">
        <v>153</v>
      </c>
      <c r="K6" s="13" t="s">
        <v>153</v>
      </c>
      <c r="L6" s="13" t="s">
        <v>153</v>
      </c>
      <c r="M6" s="13" t="s">
        <v>153</v>
      </c>
      <c r="O6" s="13" t="s">
        <v>154</v>
      </c>
      <c r="P6" s="13" t="s">
        <v>154</v>
      </c>
      <c r="Q6" s="13" t="s">
        <v>154</v>
      </c>
      <c r="R6" s="13" t="s">
        <v>154</v>
      </c>
      <c r="S6" s="13" t="s">
        <v>154</v>
      </c>
    </row>
    <row r="7" spans="1:19" ht="24">
      <c r="A7" s="13" t="s">
        <v>3</v>
      </c>
      <c r="C7" s="13" t="s">
        <v>163</v>
      </c>
      <c r="E7" s="13" t="s">
        <v>164</v>
      </c>
      <c r="G7" s="13" t="s">
        <v>165</v>
      </c>
      <c r="I7" s="13" t="s">
        <v>166</v>
      </c>
      <c r="K7" s="13" t="s">
        <v>158</v>
      </c>
      <c r="M7" s="13" t="s">
        <v>167</v>
      </c>
      <c r="O7" s="13" t="s">
        <v>166</v>
      </c>
      <c r="Q7" s="13" t="s">
        <v>158</v>
      </c>
      <c r="S7" s="13" t="s">
        <v>167</v>
      </c>
    </row>
    <row r="8" spans="1:19" ht="24">
      <c r="A8" s="3" t="s">
        <v>62</v>
      </c>
      <c r="C8" s="2" t="s">
        <v>168</v>
      </c>
      <c r="E8" s="4">
        <v>41604664</v>
      </c>
      <c r="G8" s="4">
        <v>1190</v>
      </c>
      <c r="I8" s="4">
        <v>49509550160</v>
      </c>
      <c r="K8" s="4">
        <v>1544093469</v>
      </c>
      <c r="M8" s="4">
        <v>47965456691</v>
      </c>
      <c r="O8" s="4">
        <v>49509550160</v>
      </c>
      <c r="Q8" s="4">
        <v>1544093469</v>
      </c>
      <c r="S8" s="4">
        <v>47965456691</v>
      </c>
    </row>
    <row r="9" spans="1:19" ht="24">
      <c r="A9" s="3" t="s">
        <v>41</v>
      </c>
      <c r="C9" s="2" t="s">
        <v>169</v>
      </c>
      <c r="E9" s="4">
        <v>14425299</v>
      </c>
      <c r="G9" s="4">
        <v>6452</v>
      </c>
      <c r="I9" s="4">
        <v>0</v>
      </c>
      <c r="K9" s="4">
        <v>0</v>
      </c>
      <c r="M9" s="4">
        <v>0</v>
      </c>
      <c r="O9" s="4">
        <v>93072029148</v>
      </c>
      <c r="Q9" s="4">
        <v>0</v>
      </c>
      <c r="S9" s="4">
        <v>93072029148</v>
      </c>
    </row>
    <row r="10" spans="1:19" ht="24">
      <c r="A10" s="3" t="s">
        <v>111</v>
      </c>
      <c r="C10" s="2" t="s">
        <v>170</v>
      </c>
      <c r="E10" s="4">
        <v>8422</v>
      </c>
      <c r="G10" s="4">
        <v>3935</v>
      </c>
      <c r="I10" s="4">
        <v>33140570</v>
      </c>
      <c r="K10" s="4">
        <v>2282641</v>
      </c>
      <c r="M10" s="4">
        <v>30857929</v>
      </c>
      <c r="O10" s="4">
        <v>33140570</v>
      </c>
      <c r="Q10" s="4">
        <v>2282641</v>
      </c>
      <c r="S10" s="4">
        <v>30857929</v>
      </c>
    </row>
    <row r="11" spans="1:19" ht="24">
      <c r="A11" s="3" t="s">
        <v>76</v>
      </c>
      <c r="C11" s="2" t="s">
        <v>171</v>
      </c>
      <c r="E11" s="4">
        <v>13290542</v>
      </c>
      <c r="G11" s="4">
        <v>3790</v>
      </c>
      <c r="I11" s="4">
        <v>0</v>
      </c>
      <c r="K11" s="4">
        <v>0</v>
      </c>
      <c r="M11" s="4">
        <v>0</v>
      </c>
      <c r="O11" s="4">
        <v>50371154180</v>
      </c>
      <c r="Q11" s="4">
        <v>0</v>
      </c>
      <c r="S11" s="4">
        <v>50371154180</v>
      </c>
    </row>
    <row r="12" spans="1:19" ht="24">
      <c r="A12" s="3" t="s">
        <v>46</v>
      </c>
      <c r="C12" s="2" t="s">
        <v>172</v>
      </c>
      <c r="E12" s="4">
        <v>20275223</v>
      </c>
      <c r="G12" s="4">
        <v>500</v>
      </c>
      <c r="I12" s="4">
        <v>10137611500</v>
      </c>
      <c r="K12" s="4">
        <v>1441423022</v>
      </c>
      <c r="M12" s="4">
        <v>8696188478</v>
      </c>
      <c r="O12" s="4">
        <v>10137611500</v>
      </c>
      <c r="Q12" s="4">
        <v>1441423022</v>
      </c>
      <c r="S12" s="4">
        <v>8696188478</v>
      </c>
    </row>
    <row r="13" spans="1:19" ht="24">
      <c r="A13" s="3" t="s">
        <v>25</v>
      </c>
      <c r="C13" s="2" t="s">
        <v>173</v>
      </c>
      <c r="E13" s="4">
        <v>3915991</v>
      </c>
      <c r="G13" s="4">
        <v>27500</v>
      </c>
      <c r="I13" s="4">
        <v>0</v>
      </c>
      <c r="K13" s="4">
        <v>0</v>
      </c>
      <c r="M13" s="4">
        <v>0</v>
      </c>
      <c r="O13" s="4">
        <v>107689752500</v>
      </c>
      <c r="Q13" s="4">
        <v>0</v>
      </c>
      <c r="S13" s="4">
        <v>107689752500</v>
      </c>
    </row>
    <row r="14" spans="1:19" ht="24">
      <c r="A14" s="3" t="s">
        <v>94</v>
      </c>
      <c r="C14" s="2" t="s">
        <v>174</v>
      </c>
      <c r="E14" s="4">
        <v>44127623</v>
      </c>
      <c r="G14" s="4">
        <v>6800</v>
      </c>
      <c r="I14" s="4">
        <v>0</v>
      </c>
      <c r="K14" s="4">
        <v>0</v>
      </c>
      <c r="M14" s="4">
        <v>0</v>
      </c>
      <c r="O14" s="4">
        <v>300067836400</v>
      </c>
      <c r="Q14" s="4">
        <v>0</v>
      </c>
      <c r="S14" s="4">
        <v>300067836400</v>
      </c>
    </row>
    <row r="15" spans="1:19" ht="24">
      <c r="A15" s="3" t="s">
        <v>49</v>
      </c>
      <c r="C15" s="2" t="s">
        <v>175</v>
      </c>
      <c r="E15" s="4">
        <v>12200000</v>
      </c>
      <c r="G15" s="4">
        <v>2740</v>
      </c>
      <c r="I15" s="4">
        <v>0</v>
      </c>
      <c r="K15" s="4">
        <v>0</v>
      </c>
      <c r="M15" s="4">
        <v>0</v>
      </c>
      <c r="O15" s="4">
        <v>33428000000</v>
      </c>
      <c r="Q15" s="4">
        <v>0</v>
      </c>
      <c r="S15" s="4">
        <v>33428000000</v>
      </c>
    </row>
    <row r="16" spans="1:19" ht="24">
      <c r="A16" s="3" t="s">
        <v>56</v>
      </c>
      <c r="C16" s="2" t="s">
        <v>176</v>
      </c>
      <c r="E16" s="4">
        <v>42586534</v>
      </c>
      <c r="G16" s="4">
        <v>3860</v>
      </c>
      <c r="I16" s="4">
        <v>0</v>
      </c>
      <c r="K16" s="4">
        <v>0</v>
      </c>
      <c r="M16" s="4">
        <v>0</v>
      </c>
      <c r="O16" s="4">
        <v>164384021240</v>
      </c>
      <c r="Q16" s="4">
        <v>0</v>
      </c>
      <c r="S16" s="4">
        <v>164384021240</v>
      </c>
    </row>
    <row r="17" spans="1:19" ht="24">
      <c r="A17" s="3" t="s">
        <v>57</v>
      </c>
      <c r="C17" s="2" t="s">
        <v>177</v>
      </c>
      <c r="E17" s="4">
        <v>23118673</v>
      </c>
      <c r="G17" s="4">
        <v>350</v>
      </c>
      <c r="I17" s="4">
        <v>0</v>
      </c>
      <c r="K17" s="4">
        <v>0</v>
      </c>
      <c r="M17" s="4">
        <v>0</v>
      </c>
      <c r="O17" s="4">
        <v>8091535550</v>
      </c>
      <c r="Q17" s="4">
        <v>0</v>
      </c>
      <c r="S17" s="4">
        <v>8091535550</v>
      </c>
    </row>
    <row r="18" spans="1:19" ht="24">
      <c r="A18" s="3" t="s">
        <v>35</v>
      </c>
      <c r="C18" s="2" t="s">
        <v>178</v>
      </c>
      <c r="E18" s="4">
        <v>3213381</v>
      </c>
      <c r="G18" s="4">
        <v>5700</v>
      </c>
      <c r="I18" s="4">
        <v>0</v>
      </c>
      <c r="K18" s="4">
        <v>0</v>
      </c>
      <c r="M18" s="4">
        <v>0</v>
      </c>
      <c r="O18" s="4">
        <v>18316271700</v>
      </c>
      <c r="Q18" s="4">
        <v>688218515</v>
      </c>
      <c r="S18" s="4">
        <v>17628053185</v>
      </c>
    </row>
    <row r="19" spans="1:19" ht="24">
      <c r="A19" s="3" t="s">
        <v>60</v>
      </c>
      <c r="C19" s="2" t="s">
        <v>175</v>
      </c>
      <c r="E19" s="4">
        <v>47634469</v>
      </c>
      <c r="G19" s="4">
        <v>2250</v>
      </c>
      <c r="I19" s="4">
        <v>0</v>
      </c>
      <c r="K19" s="4">
        <v>0</v>
      </c>
      <c r="M19" s="4">
        <v>0</v>
      </c>
      <c r="O19" s="4">
        <v>107177555250</v>
      </c>
      <c r="Q19" s="4">
        <v>0</v>
      </c>
      <c r="S19" s="4">
        <v>107177555250</v>
      </c>
    </row>
    <row r="20" spans="1:19" ht="24">
      <c r="A20" s="3" t="s">
        <v>54</v>
      </c>
      <c r="C20" s="2" t="s">
        <v>179</v>
      </c>
      <c r="E20" s="4">
        <v>973619000</v>
      </c>
      <c r="G20" s="4">
        <v>188</v>
      </c>
      <c r="I20" s="4">
        <v>0</v>
      </c>
      <c r="K20" s="4">
        <v>0</v>
      </c>
      <c r="M20" s="4">
        <v>0</v>
      </c>
      <c r="O20" s="4">
        <v>183040372000</v>
      </c>
      <c r="Q20" s="4">
        <v>0</v>
      </c>
      <c r="S20" s="4">
        <v>183040372000</v>
      </c>
    </row>
    <row r="21" spans="1:19" ht="24">
      <c r="A21" s="3" t="s">
        <v>58</v>
      </c>
      <c r="C21" s="2" t="s">
        <v>180</v>
      </c>
      <c r="E21" s="4">
        <v>24508801</v>
      </c>
      <c r="G21" s="4">
        <v>2400</v>
      </c>
      <c r="I21" s="4">
        <v>0</v>
      </c>
      <c r="K21" s="4">
        <v>0</v>
      </c>
      <c r="M21" s="4">
        <v>0</v>
      </c>
      <c r="O21" s="4">
        <v>58821122400</v>
      </c>
      <c r="Q21" s="4">
        <v>0</v>
      </c>
      <c r="S21" s="4">
        <v>58821122400</v>
      </c>
    </row>
    <row r="22" spans="1:19" ht="24">
      <c r="A22" s="3" t="s">
        <v>19</v>
      </c>
      <c r="C22" s="2" t="s">
        <v>181</v>
      </c>
      <c r="E22" s="4">
        <v>71408450</v>
      </c>
      <c r="G22" s="4">
        <v>220</v>
      </c>
      <c r="I22" s="4">
        <v>0</v>
      </c>
      <c r="K22" s="4">
        <v>0</v>
      </c>
      <c r="M22" s="4">
        <v>0</v>
      </c>
      <c r="O22" s="4">
        <v>15709859000</v>
      </c>
      <c r="Q22" s="4">
        <v>0</v>
      </c>
      <c r="S22" s="4">
        <v>15709859000</v>
      </c>
    </row>
    <row r="23" spans="1:19">
      <c r="A23" s="2" t="s">
        <v>112</v>
      </c>
      <c r="C23" s="2" t="s">
        <v>112</v>
      </c>
      <c r="E23" s="2" t="s">
        <v>112</v>
      </c>
      <c r="G23" s="2" t="s">
        <v>112</v>
      </c>
      <c r="I23" s="5">
        <f>SUM(I8:I22)</f>
        <v>59680302230</v>
      </c>
      <c r="K23" s="5">
        <f>SUM(K8:K22)</f>
        <v>2987799132</v>
      </c>
      <c r="M23" s="5">
        <f>SUM(M8:M22)</f>
        <v>56692503098</v>
      </c>
      <c r="O23" s="5">
        <f>SUM(O8:O22)</f>
        <v>1199849811598</v>
      </c>
      <c r="Q23" s="5">
        <f>SUM(Q8:Q22)</f>
        <v>3676017647</v>
      </c>
      <c r="S23" s="5">
        <f>SUM(S8:S22)</f>
        <v>1196173793951</v>
      </c>
    </row>
    <row r="24" spans="1:19">
      <c r="M24" s="4"/>
      <c r="S24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9"/>
  <sheetViews>
    <sheetView rightToLeft="1" topLeftCell="A88" workbookViewId="0">
      <selection activeCell="I91" sqref="I91:I95"/>
    </sheetView>
  </sheetViews>
  <sheetFormatPr defaultRowHeight="22.5"/>
  <cols>
    <col min="1" max="1" width="70.7109375" style="2" bestFit="1" customWidth="1"/>
    <col min="2" max="2" width="1" style="2" customWidth="1"/>
    <col min="3" max="3" width="20" style="2" customWidth="1"/>
    <col min="4" max="4" width="1" style="2" customWidth="1"/>
    <col min="5" max="5" width="23" style="2" customWidth="1"/>
    <col min="6" max="6" width="1" style="2" customWidth="1"/>
    <col min="7" max="7" width="23" style="2" customWidth="1"/>
    <col min="8" max="8" width="1" style="2" customWidth="1"/>
    <col min="9" max="9" width="34" style="2" customWidth="1"/>
    <col min="10" max="10" width="1" style="2" customWidth="1"/>
    <col min="11" max="11" width="20" style="2" customWidth="1"/>
    <col min="12" max="12" width="1" style="2" customWidth="1"/>
    <col min="13" max="13" width="23" style="2" customWidth="1"/>
    <col min="14" max="14" width="1" style="2" customWidth="1"/>
    <col min="15" max="15" width="23" style="2" customWidth="1"/>
    <col min="16" max="16" width="1" style="2" customWidth="1"/>
    <col min="17" max="17" width="34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</row>
    <row r="3" spans="1:17" ht="24">
      <c r="A3" s="14" t="s">
        <v>151</v>
      </c>
      <c r="B3" s="14" t="s">
        <v>151</v>
      </c>
      <c r="C3" s="14" t="s">
        <v>151</v>
      </c>
      <c r="D3" s="14" t="s">
        <v>151</v>
      </c>
      <c r="E3" s="14" t="s">
        <v>151</v>
      </c>
      <c r="F3" s="14" t="s">
        <v>151</v>
      </c>
      <c r="G3" s="14" t="s">
        <v>151</v>
      </c>
      <c r="H3" s="14" t="s">
        <v>151</v>
      </c>
      <c r="I3" s="14" t="s">
        <v>151</v>
      </c>
      <c r="J3" s="14" t="s">
        <v>151</v>
      </c>
      <c r="K3" s="14" t="s">
        <v>151</v>
      </c>
      <c r="L3" s="14" t="s">
        <v>151</v>
      </c>
      <c r="M3" s="14" t="s">
        <v>151</v>
      </c>
      <c r="N3" s="14" t="s">
        <v>151</v>
      </c>
      <c r="O3" s="14" t="s">
        <v>151</v>
      </c>
      <c r="P3" s="14" t="s">
        <v>151</v>
      </c>
      <c r="Q3" s="14" t="s">
        <v>151</v>
      </c>
    </row>
    <row r="4" spans="1:17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14" t="s">
        <v>2</v>
      </c>
      <c r="P4" s="14" t="s">
        <v>2</v>
      </c>
      <c r="Q4" s="14" t="s">
        <v>2</v>
      </c>
    </row>
    <row r="6" spans="1:17" ht="24">
      <c r="A6" s="13" t="s">
        <v>3</v>
      </c>
      <c r="C6" s="13" t="s">
        <v>153</v>
      </c>
      <c r="D6" s="13" t="s">
        <v>153</v>
      </c>
      <c r="E6" s="13" t="s">
        <v>153</v>
      </c>
      <c r="F6" s="13" t="s">
        <v>153</v>
      </c>
      <c r="G6" s="13" t="s">
        <v>153</v>
      </c>
      <c r="H6" s="13" t="s">
        <v>153</v>
      </c>
      <c r="I6" s="13" t="s">
        <v>153</v>
      </c>
      <c r="K6" s="13" t="s">
        <v>154</v>
      </c>
      <c r="L6" s="13" t="s">
        <v>154</v>
      </c>
      <c r="M6" s="13" t="s">
        <v>154</v>
      </c>
      <c r="N6" s="13" t="s">
        <v>154</v>
      </c>
      <c r="O6" s="13" t="s">
        <v>154</v>
      </c>
      <c r="P6" s="13" t="s">
        <v>154</v>
      </c>
      <c r="Q6" s="13" t="s">
        <v>154</v>
      </c>
    </row>
    <row r="7" spans="1:17" ht="24">
      <c r="A7" s="13" t="s">
        <v>3</v>
      </c>
      <c r="C7" s="13" t="s">
        <v>7</v>
      </c>
      <c r="E7" s="13" t="s">
        <v>182</v>
      </c>
      <c r="G7" s="13" t="s">
        <v>183</v>
      </c>
      <c r="I7" s="13" t="s">
        <v>184</v>
      </c>
      <c r="K7" s="13" t="s">
        <v>7</v>
      </c>
      <c r="M7" s="13" t="s">
        <v>182</v>
      </c>
      <c r="O7" s="13" t="s">
        <v>183</v>
      </c>
      <c r="Q7" s="13" t="s">
        <v>184</v>
      </c>
    </row>
    <row r="8" spans="1:17" ht="24">
      <c r="A8" s="3" t="s">
        <v>77</v>
      </c>
      <c r="C8" s="4">
        <v>49158272</v>
      </c>
      <c r="E8" s="4">
        <v>1255850553237</v>
      </c>
      <c r="G8" s="4">
        <v>1256587626805</v>
      </c>
      <c r="I8" s="4">
        <f>E8-G8</f>
        <v>-737073568</v>
      </c>
      <c r="K8" s="4">
        <v>49158272</v>
      </c>
      <c r="M8" s="4">
        <v>1255850553237</v>
      </c>
      <c r="O8" s="4">
        <v>1351598720633</v>
      </c>
      <c r="Q8" s="4">
        <f>M8-O8</f>
        <v>-95748167396</v>
      </c>
    </row>
    <row r="9" spans="1:17" ht="24">
      <c r="A9" s="3" t="s">
        <v>86</v>
      </c>
      <c r="C9" s="4">
        <v>137792279</v>
      </c>
      <c r="E9" s="4">
        <v>614321281005</v>
      </c>
      <c r="G9" s="4">
        <v>600885898350</v>
      </c>
      <c r="I9" s="4">
        <f t="shared" ref="I9:I72" si="0">E9-G9</f>
        <v>13435382655</v>
      </c>
      <c r="K9" s="4">
        <v>137792279</v>
      </c>
      <c r="M9" s="4">
        <v>614321281005</v>
      </c>
      <c r="O9" s="4">
        <v>583565763933</v>
      </c>
      <c r="Q9" s="4">
        <f t="shared" ref="Q9:Q72" si="1">M9-O9</f>
        <v>30755517072</v>
      </c>
    </row>
    <row r="10" spans="1:17" ht="24">
      <c r="A10" s="3" t="s">
        <v>62</v>
      </c>
      <c r="C10" s="4">
        <v>40835026</v>
      </c>
      <c r="E10" s="4">
        <v>172110324204</v>
      </c>
      <c r="G10" s="4">
        <v>205343494532</v>
      </c>
      <c r="I10" s="4">
        <f t="shared" si="0"/>
        <v>-33233170328</v>
      </c>
      <c r="K10" s="4">
        <v>40835026</v>
      </c>
      <c r="M10" s="4">
        <v>172110324204</v>
      </c>
      <c r="O10" s="4">
        <v>164285553891</v>
      </c>
      <c r="Q10" s="4">
        <f t="shared" si="1"/>
        <v>7824770313</v>
      </c>
    </row>
    <row r="11" spans="1:17" ht="24">
      <c r="A11" s="3" t="s">
        <v>40</v>
      </c>
      <c r="C11" s="4">
        <v>51911924</v>
      </c>
      <c r="E11" s="4">
        <v>280410963115</v>
      </c>
      <c r="G11" s="4">
        <v>314112745674</v>
      </c>
      <c r="I11" s="4">
        <f t="shared" si="0"/>
        <v>-33701782559</v>
      </c>
      <c r="K11" s="4">
        <v>51911924</v>
      </c>
      <c r="M11" s="4">
        <v>280410963115</v>
      </c>
      <c r="O11" s="4">
        <v>304330687850</v>
      </c>
      <c r="Q11" s="4">
        <f t="shared" si="1"/>
        <v>-23919724735</v>
      </c>
    </row>
    <row r="12" spans="1:17" ht="24">
      <c r="A12" s="3" t="s">
        <v>104</v>
      </c>
      <c r="C12" s="4">
        <v>16344556</v>
      </c>
      <c r="E12" s="4">
        <v>179370257045</v>
      </c>
      <c r="G12" s="4">
        <v>172708861629</v>
      </c>
      <c r="I12" s="4">
        <f t="shared" si="0"/>
        <v>6661395416</v>
      </c>
      <c r="K12" s="4">
        <v>16344556</v>
      </c>
      <c r="M12" s="4">
        <v>179370257045</v>
      </c>
      <c r="O12" s="4">
        <v>176445741984</v>
      </c>
      <c r="Q12" s="4">
        <f t="shared" si="1"/>
        <v>2924515061</v>
      </c>
    </row>
    <row r="13" spans="1:17" ht="24">
      <c r="A13" s="3" t="s">
        <v>59</v>
      </c>
      <c r="C13" s="4">
        <v>24833538</v>
      </c>
      <c r="E13" s="4">
        <v>412252500096</v>
      </c>
      <c r="G13" s="4">
        <v>442369149804</v>
      </c>
      <c r="I13" s="4">
        <f t="shared" si="0"/>
        <v>-30116649708</v>
      </c>
      <c r="K13" s="4">
        <v>24833538</v>
      </c>
      <c r="M13" s="4">
        <v>412252500096</v>
      </c>
      <c r="O13" s="4">
        <v>571693940666</v>
      </c>
      <c r="Q13" s="4">
        <f t="shared" si="1"/>
        <v>-159441440570</v>
      </c>
    </row>
    <row r="14" spans="1:17" ht="24">
      <c r="A14" s="3" t="s">
        <v>16</v>
      </c>
      <c r="C14" s="4">
        <v>107105833</v>
      </c>
      <c r="E14" s="4">
        <v>867718709343</v>
      </c>
      <c r="G14" s="4">
        <v>854224349908</v>
      </c>
      <c r="I14" s="4">
        <f t="shared" si="0"/>
        <v>13494359435</v>
      </c>
      <c r="K14" s="4">
        <v>107105833</v>
      </c>
      <c r="M14" s="4">
        <v>867718709343</v>
      </c>
      <c r="O14" s="4">
        <v>863445937426</v>
      </c>
      <c r="Q14" s="4">
        <f t="shared" si="1"/>
        <v>4272771917</v>
      </c>
    </row>
    <row r="15" spans="1:17" ht="24">
      <c r="A15" s="3" t="s">
        <v>41</v>
      </c>
      <c r="C15" s="4">
        <v>39528085</v>
      </c>
      <c r="E15" s="4">
        <v>674658970994</v>
      </c>
      <c r="G15" s="4">
        <v>722203371396</v>
      </c>
      <c r="I15" s="4">
        <f t="shared" si="0"/>
        <v>-47544400402</v>
      </c>
      <c r="K15" s="4">
        <v>39528085</v>
      </c>
      <c r="M15" s="4">
        <v>674658970994</v>
      </c>
      <c r="O15" s="4">
        <v>896883456039</v>
      </c>
      <c r="Q15" s="4">
        <f t="shared" si="1"/>
        <v>-222224485045</v>
      </c>
    </row>
    <row r="16" spans="1:17" ht="24">
      <c r="A16" s="3" t="s">
        <v>46</v>
      </c>
      <c r="C16" s="4">
        <v>20275223</v>
      </c>
      <c r="E16" s="4">
        <v>263420431480</v>
      </c>
      <c r="G16" s="4">
        <v>258381785124</v>
      </c>
      <c r="I16" s="4">
        <f t="shared" si="0"/>
        <v>5038646356</v>
      </c>
      <c r="K16" s="4">
        <v>20275223</v>
      </c>
      <c r="M16" s="4">
        <v>263420431480</v>
      </c>
      <c r="O16" s="4">
        <v>369407017601</v>
      </c>
      <c r="Q16" s="4">
        <f t="shared" si="1"/>
        <v>-105986586121</v>
      </c>
    </row>
    <row r="17" spans="1:17" ht="24">
      <c r="A17" s="3" t="s">
        <v>63</v>
      </c>
      <c r="C17" s="4">
        <v>67789828</v>
      </c>
      <c r="E17" s="4">
        <v>1190719075508</v>
      </c>
      <c r="G17" s="4">
        <v>1175894050233</v>
      </c>
      <c r="I17" s="4">
        <f t="shared" si="0"/>
        <v>14825025275</v>
      </c>
      <c r="K17" s="4">
        <v>67789828</v>
      </c>
      <c r="M17" s="4">
        <v>1190719075508</v>
      </c>
      <c r="O17" s="4">
        <v>1081226948256</v>
      </c>
      <c r="Q17" s="4">
        <f t="shared" si="1"/>
        <v>109492127252</v>
      </c>
    </row>
    <row r="18" spans="1:17" ht="24">
      <c r="A18" s="3" t="s">
        <v>66</v>
      </c>
      <c r="C18" s="4">
        <v>6338247</v>
      </c>
      <c r="E18" s="4">
        <v>92113813371</v>
      </c>
      <c r="G18" s="4">
        <v>88403412421</v>
      </c>
      <c r="I18" s="4">
        <f t="shared" si="0"/>
        <v>3710400950</v>
      </c>
      <c r="K18" s="4">
        <v>6338247</v>
      </c>
      <c r="M18" s="4">
        <v>92113813371</v>
      </c>
      <c r="O18" s="4">
        <v>92940825381</v>
      </c>
      <c r="Q18" s="4">
        <f t="shared" si="1"/>
        <v>-827012010</v>
      </c>
    </row>
    <row r="19" spans="1:17" ht="24">
      <c r="A19" s="3" t="s">
        <v>57</v>
      </c>
      <c r="C19" s="4">
        <v>563449</v>
      </c>
      <c r="E19" s="4">
        <v>1138676140</v>
      </c>
      <c r="G19" s="4">
        <v>820228261</v>
      </c>
      <c r="I19" s="4">
        <f t="shared" si="0"/>
        <v>318447879</v>
      </c>
      <c r="K19" s="4">
        <v>563449</v>
      </c>
      <c r="M19" s="4">
        <v>1138676140</v>
      </c>
      <c r="O19" s="4">
        <v>1177378891</v>
      </c>
      <c r="Q19" s="4">
        <f t="shared" si="1"/>
        <v>-38702751</v>
      </c>
    </row>
    <row r="20" spans="1:17" ht="24">
      <c r="A20" s="3" t="s">
        <v>89</v>
      </c>
      <c r="C20" s="4">
        <v>15000000</v>
      </c>
      <c r="E20" s="4">
        <v>121820827500</v>
      </c>
      <c r="G20" s="4">
        <v>124653870000</v>
      </c>
      <c r="I20" s="4">
        <f t="shared" si="0"/>
        <v>-2833042500</v>
      </c>
      <c r="K20" s="4">
        <v>15000000</v>
      </c>
      <c r="M20" s="4">
        <v>121820827500</v>
      </c>
      <c r="O20" s="4">
        <v>136776811200</v>
      </c>
      <c r="Q20" s="4">
        <f t="shared" si="1"/>
        <v>-14955983700</v>
      </c>
    </row>
    <row r="21" spans="1:17" ht="24">
      <c r="A21" s="3" t="s">
        <v>95</v>
      </c>
      <c r="C21" s="4">
        <v>117979806</v>
      </c>
      <c r="E21" s="4">
        <v>1023835422327</v>
      </c>
      <c r="G21" s="4">
        <v>939395387495</v>
      </c>
      <c r="I21" s="4">
        <f t="shared" si="0"/>
        <v>84440034832</v>
      </c>
      <c r="K21" s="4">
        <v>117979806</v>
      </c>
      <c r="M21" s="4">
        <v>1023835422327</v>
      </c>
      <c r="O21" s="4">
        <v>1201783852471</v>
      </c>
      <c r="Q21" s="4">
        <f t="shared" si="1"/>
        <v>-177948430144</v>
      </c>
    </row>
    <row r="22" spans="1:17" ht="24">
      <c r="A22" s="3" t="s">
        <v>109</v>
      </c>
      <c r="C22" s="4">
        <v>63150100</v>
      </c>
      <c r="E22" s="4">
        <v>383362997618</v>
      </c>
      <c r="G22" s="4">
        <v>307225236500</v>
      </c>
      <c r="I22" s="4">
        <f t="shared" si="0"/>
        <v>76137761118</v>
      </c>
      <c r="K22" s="4">
        <v>63150100</v>
      </c>
      <c r="M22" s="4">
        <v>383362997618</v>
      </c>
      <c r="O22" s="4">
        <v>307225236500</v>
      </c>
      <c r="Q22" s="4">
        <f t="shared" si="1"/>
        <v>76137761118</v>
      </c>
    </row>
    <row r="23" spans="1:17" ht="24">
      <c r="A23" s="3" t="s">
        <v>31</v>
      </c>
      <c r="C23" s="4">
        <v>1468759</v>
      </c>
      <c r="E23" s="4">
        <v>7019775602</v>
      </c>
      <c r="G23" s="4">
        <v>7427605391</v>
      </c>
      <c r="I23" s="4">
        <f t="shared" si="0"/>
        <v>-407829789</v>
      </c>
      <c r="K23" s="4">
        <v>1468759</v>
      </c>
      <c r="M23" s="4">
        <v>7019775602</v>
      </c>
      <c r="O23" s="4">
        <v>7131419362</v>
      </c>
      <c r="Q23" s="4">
        <f t="shared" si="1"/>
        <v>-111643760</v>
      </c>
    </row>
    <row r="24" spans="1:17" ht="24">
      <c r="A24" s="3" t="s">
        <v>29</v>
      </c>
      <c r="C24" s="4">
        <v>3450000</v>
      </c>
      <c r="E24" s="4">
        <v>172948298175</v>
      </c>
      <c r="G24" s="4">
        <v>154463441400</v>
      </c>
      <c r="I24" s="4">
        <f t="shared" si="0"/>
        <v>18484856775</v>
      </c>
      <c r="K24" s="4">
        <v>3450000</v>
      </c>
      <c r="M24" s="4">
        <v>172948298175</v>
      </c>
      <c r="O24" s="4">
        <v>136047174075</v>
      </c>
      <c r="Q24" s="4">
        <f t="shared" si="1"/>
        <v>36901124100</v>
      </c>
    </row>
    <row r="25" spans="1:17" ht="24">
      <c r="A25" s="3" t="s">
        <v>37</v>
      </c>
      <c r="C25" s="4">
        <v>18894177</v>
      </c>
      <c r="E25" s="4">
        <v>148751512643</v>
      </c>
      <c r="G25" s="4">
        <v>141426627550</v>
      </c>
      <c r="I25" s="4">
        <f t="shared" si="0"/>
        <v>7324885093</v>
      </c>
      <c r="K25" s="4">
        <v>18894177</v>
      </c>
      <c r="M25" s="4">
        <v>148751512643</v>
      </c>
      <c r="O25" s="4">
        <v>140847494864</v>
      </c>
      <c r="Q25" s="4">
        <f t="shared" si="1"/>
        <v>7904017779</v>
      </c>
    </row>
    <row r="26" spans="1:17" ht="24">
      <c r="A26" s="3" t="s">
        <v>76</v>
      </c>
      <c r="C26" s="4">
        <v>13290542</v>
      </c>
      <c r="E26" s="4">
        <v>379301110628</v>
      </c>
      <c r="G26" s="4">
        <v>347197254869</v>
      </c>
      <c r="I26" s="4">
        <f t="shared" si="0"/>
        <v>32103855759</v>
      </c>
      <c r="K26" s="4">
        <v>13290542</v>
      </c>
      <c r="M26" s="4">
        <v>379301110628</v>
      </c>
      <c r="O26" s="4">
        <v>340513751969</v>
      </c>
      <c r="Q26" s="4">
        <f t="shared" si="1"/>
        <v>38787358659</v>
      </c>
    </row>
    <row r="27" spans="1:17" ht="24">
      <c r="A27" s="3" t="s">
        <v>82</v>
      </c>
      <c r="C27" s="4">
        <v>40799164</v>
      </c>
      <c r="E27" s="4">
        <v>126535995999</v>
      </c>
      <c r="G27" s="4">
        <v>126252101136</v>
      </c>
      <c r="I27" s="4">
        <f t="shared" si="0"/>
        <v>283894863</v>
      </c>
      <c r="K27" s="4">
        <v>40799164</v>
      </c>
      <c r="M27" s="4">
        <v>126535995999</v>
      </c>
      <c r="O27" s="4">
        <v>162428417941</v>
      </c>
      <c r="Q27" s="4">
        <f t="shared" si="1"/>
        <v>-35892421942</v>
      </c>
    </row>
    <row r="28" spans="1:17" ht="24">
      <c r="A28" s="3" t="s">
        <v>79</v>
      </c>
      <c r="C28" s="4">
        <v>75037776</v>
      </c>
      <c r="E28" s="4">
        <v>353040628734</v>
      </c>
      <c r="G28" s="4">
        <v>356397237290</v>
      </c>
      <c r="I28" s="4">
        <f t="shared" si="0"/>
        <v>-3356608556</v>
      </c>
      <c r="K28" s="4">
        <v>75037776</v>
      </c>
      <c r="M28" s="4">
        <v>353040628734</v>
      </c>
      <c r="O28" s="4">
        <v>358609881452</v>
      </c>
      <c r="Q28" s="4">
        <f t="shared" si="1"/>
        <v>-5569252718</v>
      </c>
    </row>
    <row r="29" spans="1:17" ht="24">
      <c r="A29" s="3" t="s">
        <v>91</v>
      </c>
      <c r="C29" s="4">
        <v>39702128</v>
      </c>
      <c r="E29" s="4">
        <v>345721286964</v>
      </c>
      <c r="G29" s="4">
        <v>337987311361</v>
      </c>
      <c r="I29" s="4">
        <f t="shared" si="0"/>
        <v>7733975603</v>
      </c>
      <c r="K29" s="4">
        <v>39702128</v>
      </c>
      <c r="M29" s="4">
        <v>345721286964</v>
      </c>
      <c r="O29" s="4">
        <v>300476770833</v>
      </c>
      <c r="Q29" s="4">
        <f t="shared" si="1"/>
        <v>45244516131</v>
      </c>
    </row>
    <row r="30" spans="1:17" ht="24">
      <c r="A30" s="3" t="s">
        <v>15</v>
      </c>
      <c r="C30" s="4">
        <v>37741513</v>
      </c>
      <c r="E30" s="4">
        <v>449828242461</v>
      </c>
      <c r="G30" s="4">
        <v>435825440045</v>
      </c>
      <c r="I30" s="4">
        <f t="shared" si="0"/>
        <v>14002802416</v>
      </c>
      <c r="K30" s="4">
        <v>37741513</v>
      </c>
      <c r="M30" s="4">
        <v>449828242461</v>
      </c>
      <c r="O30" s="4">
        <v>365665220526</v>
      </c>
      <c r="Q30" s="4">
        <f t="shared" si="1"/>
        <v>84163021935</v>
      </c>
    </row>
    <row r="31" spans="1:17" ht="24">
      <c r="A31" s="3" t="s">
        <v>107</v>
      </c>
      <c r="C31" s="4">
        <v>3000000</v>
      </c>
      <c r="E31" s="4">
        <v>60865681500</v>
      </c>
      <c r="G31" s="4">
        <v>57953731200</v>
      </c>
      <c r="I31" s="4">
        <f t="shared" si="0"/>
        <v>2911950300</v>
      </c>
      <c r="K31" s="4">
        <v>3000000</v>
      </c>
      <c r="M31" s="4">
        <v>60865681500</v>
      </c>
      <c r="O31" s="4">
        <v>57953731200</v>
      </c>
      <c r="Q31" s="4">
        <f t="shared" si="1"/>
        <v>2911950300</v>
      </c>
    </row>
    <row r="32" spans="1:17" ht="24">
      <c r="A32" s="3" t="s">
        <v>78</v>
      </c>
      <c r="C32" s="4">
        <v>548165</v>
      </c>
      <c r="E32" s="4">
        <v>2347629959866</v>
      </c>
      <c r="G32" s="4">
        <v>2074548271490</v>
      </c>
      <c r="I32" s="4">
        <f t="shared" si="0"/>
        <v>273081688376</v>
      </c>
      <c r="K32" s="4">
        <v>548165</v>
      </c>
      <c r="M32" s="4">
        <v>2347629959866</v>
      </c>
      <c r="O32" s="4">
        <v>1895749268394</v>
      </c>
      <c r="Q32" s="4">
        <f t="shared" si="1"/>
        <v>451880691472</v>
      </c>
    </row>
    <row r="33" spans="1:17" ht="24">
      <c r="A33" s="3" t="s">
        <v>28</v>
      </c>
      <c r="C33" s="4">
        <v>2744903</v>
      </c>
      <c r="E33" s="4">
        <v>371085632492</v>
      </c>
      <c r="G33" s="4">
        <v>341071353393</v>
      </c>
      <c r="I33" s="4">
        <f t="shared" si="0"/>
        <v>30014279099</v>
      </c>
      <c r="K33" s="4">
        <v>2744903</v>
      </c>
      <c r="M33" s="4">
        <v>371085632492</v>
      </c>
      <c r="O33" s="4">
        <v>342435638807</v>
      </c>
      <c r="Q33" s="4">
        <f t="shared" si="1"/>
        <v>28649993685</v>
      </c>
    </row>
    <row r="34" spans="1:17" ht="24">
      <c r="A34" s="3" t="s">
        <v>54</v>
      </c>
      <c r="C34" s="4">
        <v>1147565169</v>
      </c>
      <c r="E34" s="4">
        <v>1366603113180</v>
      </c>
      <c r="G34" s="4">
        <v>1282336851873</v>
      </c>
      <c r="I34" s="4">
        <f t="shared" si="0"/>
        <v>84266261307</v>
      </c>
      <c r="K34" s="4">
        <v>1147565169</v>
      </c>
      <c r="M34" s="4">
        <v>1366603113180</v>
      </c>
      <c r="O34" s="4">
        <v>1342653481586</v>
      </c>
      <c r="Q34" s="4">
        <f t="shared" si="1"/>
        <v>23949631594</v>
      </c>
    </row>
    <row r="35" spans="1:17" ht="24">
      <c r="A35" s="3" t="s">
        <v>69</v>
      </c>
      <c r="C35" s="4">
        <v>12599128</v>
      </c>
      <c r="E35" s="4">
        <v>447488350721</v>
      </c>
      <c r="G35" s="4">
        <v>425880477949</v>
      </c>
      <c r="I35" s="4">
        <f t="shared" si="0"/>
        <v>21607872772</v>
      </c>
      <c r="K35" s="4">
        <v>12599128</v>
      </c>
      <c r="M35" s="4">
        <v>447488350721</v>
      </c>
      <c r="O35" s="4">
        <v>473593792872</v>
      </c>
      <c r="Q35" s="4">
        <f t="shared" si="1"/>
        <v>-26105442151</v>
      </c>
    </row>
    <row r="36" spans="1:17" ht="24">
      <c r="A36" s="3" t="s">
        <v>75</v>
      </c>
      <c r="C36" s="4">
        <v>24044353</v>
      </c>
      <c r="E36" s="4">
        <v>855666149767</v>
      </c>
      <c r="G36" s="4">
        <v>723759451721</v>
      </c>
      <c r="I36" s="4">
        <f t="shared" si="0"/>
        <v>131906698046</v>
      </c>
      <c r="K36" s="4">
        <v>24044353</v>
      </c>
      <c r="M36" s="4">
        <v>855666149767</v>
      </c>
      <c r="O36" s="4">
        <v>740291482947</v>
      </c>
      <c r="Q36" s="4">
        <f t="shared" si="1"/>
        <v>115374666820</v>
      </c>
    </row>
    <row r="37" spans="1:17" ht="24">
      <c r="A37" s="3" t="s">
        <v>73</v>
      </c>
      <c r="C37" s="4">
        <v>1436592</v>
      </c>
      <c r="E37" s="4">
        <v>55008265573</v>
      </c>
      <c r="G37" s="4">
        <v>51166826466</v>
      </c>
      <c r="I37" s="4">
        <f t="shared" si="0"/>
        <v>3841439107</v>
      </c>
      <c r="K37" s="4">
        <v>1436592</v>
      </c>
      <c r="M37" s="4">
        <v>55008265573</v>
      </c>
      <c r="O37" s="4">
        <v>40856346782</v>
      </c>
      <c r="Q37" s="4">
        <f t="shared" si="1"/>
        <v>14151918791</v>
      </c>
    </row>
    <row r="38" spans="1:17" ht="24">
      <c r="A38" s="3" t="s">
        <v>22</v>
      </c>
      <c r="C38" s="4">
        <v>348105324</v>
      </c>
      <c r="E38" s="4">
        <v>1982775377656</v>
      </c>
      <c r="G38" s="4">
        <v>1634622979950</v>
      </c>
      <c r="I38" s="4">
        <f t="shared" si="0"/>
        <v>348152397706</v>
      </c>
      <c r="K38" s="4">
        <v>348105324</v>
      </c>
      <c r="M38" s="4">
        <v>1982775377656</v>
      </c>
      <c r="O38" s="4">
        <v>1516444921902</v>
      </c>
      <c r="Q38" s="4">
        <f t="shared" si="1"/>
        <v>466330455754</v>
      </c>
    </row>
    <row r="39" spans="1:17" ht="24">
      <c r="A39" s="3" t="s">
        <v>97</v>
      </c>
      <c r="C39" s="4">
        <v>143906000</v>
      </c>
      <c r="E39" s="4">
        <v>979890851205</v>
      </c>
      <c r="G39" s="4">
        <v>802074360176</v>
      </c>
      <c r="I39" s="4">
        <f t="shared" si="0"/>
        <v>177816491029</v>
      </c>
      <c r="K39" s="4">
        <v>143906000</v>
      </c>
      <c r="M39" s="4">
        <v>979890851205</v>
      </c>
      <c r="O39" s="4">
        <v>751813297639</v>
      </c>
      <c r="Q39" s="4">
        <f t="shared" si="1"/>
        <v>228077553566</v>
      </c>
    </row>
    <row r="40" spans="1:17" ht="24">
      <c r="A40" s="3" t="s">
        <v>23</v>
      </c>
      <c r="C40" s="4">
        <v>65236364</v>
      </c>
      <c r="E40" s="4">
        <v>210302737357</v>
      </c>
      <c r="G40" s="4">
        <v>182093767036</v>
      </c>
      <c r="I40" s="4">
        <f t="shared" si="0"/>
        <v>28208970321</v>
      </c>
      <c r="K40" s="4">
        <v>65236364</v>
      </c>
      <c r="M40" s="4">
        <v>210302737357</v>
      </c>
      <c r="O40" s="4">
        <v>200208616800</v>
      </c>
      <c r="Q40" s="4">
        <f t="shared" si="1"/>
        <v>10094120557</v>
      </c>
    </row>
    <row r="41" spans="1:17" ht="24">
      <c r="A41" s="3" t="s">
        <v>64</v>
      </c>
      <c r="C41" s="4">
        <v>156417773</v>
      </c>
      <c r="E41" s="4">
        <v>3776781349318</v>
      </c>
      <c r="G41" s="4">
        <v>3420882017415</v>
      </c>
      <c r="I41" s="4">
        <f t="shared" si="0"/>
        <v>355899331903</v>
      </c>
      <c r="K41" s="4">
        <v>156417773</v>
      </c>
      <c r="M41" s="4">
        <v>3776781349318</v>
      </c>
      <c r="O41" s="4">
        <v>2712901096791</v>
      </c>
      <c r="Q41" s="4">
        <f t="shared" si="1"/>
        <v>1063880252527</v>
      </c>
    </row>
    <row r="42" spans="1:17" ht="24">
      <c r="A42" s="3" t="s">
        <v>80</v>
      </c>
      <c r="C42" s="4">
        <v>374327064</v>
      </c>
      <c r="E42" s="4">
        <v>805224006085</v>
      </c>
      <c r="G42" s="4">
        <v>824821263165</v>
      </c>
      <c r="I42" s="4">
        <f t="shared" si="0"/>
        <v>-19597257080</v>
      </c>
      <c r="K42" s="4">
        <v>374327064</v>
      </c>
      <c r="M42" s="4">
        <v>805224006085</v>
      </c>
      <c r="O42" s="4">
        <v>861042636554</v>
      </c>
      <c r="Q42" s="4">
        <f t="shared" si="1"/>
        <v>-55818630469</v>
      </c>
    </row>
    <row r="43" spans="1:17" ht="24">
      <c r="A43" s="3" t="s">
        <v>85</v>
      </c>
      <c r="C43" s="4">
        <v>72505671</v>
      </c>
      <c r="E43" s="4">
        <v>512231781864</v>
      </c>
      <c r="G43" s="4">
        <v>569488281605</v>
      </c>
      <c r="I43" s="4">
        <f t="shared" si="0"/>
        <v>-57256499741</v>
      </c>
      <c r="K43" s="4">
        <v>72505671</v>
      </c>
      <c r="M43" s="4">
        <v>512231781864</v>
      </c>
      <c r="O43" s="4">
        <v>540368092031</v>
      </c>
      <c r="Q43" s="4">
        <f t="shared" si="1"/>
        <v>-28136310167</v>
      </c>
    </row>
    <row r="44" spans="1:17" ht="24">
      <c r="A44" s="3" t="s">
        <v>58</v>
      </c>
      <c r="C44" s="4">
        <v>59533006</v>
      </c>
      <c r="E44" s="4">
        <v>566340968758</v>
      </c>
      <c r="G44" s="4">
        <v>553334150709</v>
      </c>
      <c r="I44" s="4">
        <f t="shared" si="0"/>
        <v>13006818049</v>
      </c>
      <c r="K44" s="4">
        <v>59533006</v>
      </c>
      <c r="M44" s="4">
        <v>566340968758</v>
      </c>
      <c r="O44" s="4">
        <v>551736466970</v>
      </c>
      <c r="Q44" s="4">
        <f t="shared" si="1"/>
        <v>14604501788</v>
      </c>
    </row>
    <row r="45" spans="1:17" ht="24">
      <c r="A45" s="3" t="s">
        <v>19</v>
      </c>
      <c r="C45" s="4">
        <v>48153701</v>
      </c>
      <c r="E45" s="4">
        <v>672533970030</v>
      </c>
      <c r="G45" s="4">
        <v>681096889678</v>
      </c>
      <c r="I45" s="4">
        <f t="shared" si="0"/>
        <v>-8562919648</v>
      </c>
      <c r="K45" s="4">
        <v>48153701</v>
      </c>
      <c r="M45" s="4">
        <v>672533970030</v>
      </c>
      <c r="O45" s="4">
        <v>600417893372</v>
      </c>
      <c r="Q45" s="4">
        <f t="shared" si="1"/>
        <v>72116076658</v>
      </c>
    </row>
    <row r="46" spans="1:17" ht="24">
      <c r="A46" s="3" t="s">
        <v>38</v>
      </c>
      <c r="C46" s="4">
        <v>4685772</v>
      </c>
      <c r="E46" s="4">
        <v>470447057316</v>
      </c>
      <c r="G46" s="4">
        <v>405236574124</v>
      </c>
      <c r="I46" s="4">
        <f t="shared" si="0"/>
        <v>65210483192</v>
      </c>
      <c r="K46" s="4">
        <v>4685772</v>
      </c>
      <c r="M46" s="4">
        <v>470447057316</v>
      </c>
      <c r="O46" s="4">
        <v>347478717582</v>
      </c>
      <c r="Q46" s="4">
        <f t="shared" si="1"/>
        <v>122968339734</v>
      </c>
    </row>
    <row r="47" spans="1:17" ht="24">
      <c r="A47" s="3" t="s">
        <v>111</v>
      </c>
      <c r="C47" s="4">
        <v>8422</v>
      </c>
      <c r="E47" s="4">
        <v>188786099</v>
      </c>
      <c r="G47" s="4">
        <v>216374132</v>
      </c>
      <c r="I47" s="4">
        <f t="shared" si="0"/>
        <v>-27588033</v>
      </c>
      <c r="K47" s="4">
        <v>8422</v>
      </c>
      <c r="M47" s="4">
        <v>188786099</v>
      </c>
      <c r="O47" s="4">
        <v>216374132</v>
      </c>
      <c r="Q47" s="4">
        <f t="shared" si="1"/>
        <v>-27588033</v>
      </c>
    </row>
    <row r="48" spans="1:17" ht="24">
      <c r="A48" s="3" t="s">
        <v>101</v>
      </c>
      <c r="C48" s="4">
        <v>26811821</v>
      </c>
      <c r="E48" s="4">
        <v>588482577884</v>
      </c>
      <c r="G48" s="4">
        <v>519224778236</v>
      </c>
      <c r="I48" s="4">
        <f t="shared" si="0"/>
        <v>69257799648</v>
      </c>
      <c r="K48" s="4">
        <v>26811821</v>
      </c>
      <c r="M48" s="4">
        <v>588482577884</v>
      </c>
      <c r="O48" s="4">
        <v>420681861816</v>
      </c>
      <c r="Q48" s="4">
        <f t="shared" si="1"/>
        <v>167800716068</v>
      </c>
    </row>
    <row r="49" spans="1:17" ht="24">
      <c r="A49" s="3" t="s">
        <v>56</v>
      </c>
      <c r="C49" s="4">
        <v>42586534</v>
      </c>
      <c r="E49" s="4">
        <v>1203954618849</v>
      </c>
      <c r="G49" s="4">
        <v>1219194550733</v>
      </c>
      <c r="I49" s="4">
        <f t="shared" si="0"/>
        <v>-15239931884</v>
      </c>
      <c r="K49" s="4">
        <v>42586534</v>
      </c>
      <c r="M49" s="4">
        <v>1203954618849</v>
      </c>
      <c r="O49" s="4">
        <v>1479968230235</v>
      </c>
      <c r="Q49" s="4">
        <f t="shared" si="1"/>
        <v>-276013611386</v>
      </c>
    </row>
    <row r="50" spans="1:17" ht="24">
      <c r="A50" s="3" t="s">
        <v>94</v>
      </c>
      <c r="C50" s="4">
        <v>44127623</v>
      </c>
      <c r="E50" s="4">
        <v>1570369278424</v>
      </c>
      <c r="G50" s="4">
        <v>1533961275600</v>
      </c>
      <c r="I50" s="4">
        <f t="shared" si="0"/>
        <v>36408002824</v>
      </c>
      <c r="K50" s="4">
        <v>44127623</v>
      </c>
      <c r="M50" s="4">
        <v>1570369278424</v>
      </c>
      <c r="O50" s="4">
        <v>1695069109224</v>
      </c>
      <c r="Q50" s="4">
        <f t="shared" si="1"/>
        <v>-124699830800</v>
      </c>
    </row>
    <row r="51" spans="1:17" ht="24">
      <c r="A51" s="3" t="s">
        <v>45</v>
      </c>
      <c r="C51" s="4">
        <v>13381716</v>
      </c>
      <c r="E51" s="4">
        <v>416621608816</v>
      </c>
      <c r="G51" s="4">
        <v>438140403797</v>
      </c>
      <c r="I51" s="4">
        <f t="shared" si="0"/>
        <v>-21518794981</v>
      </c>
      <c r="K51" s="4">
        <v>13381716</v>
      </c>
      <c r="M51" s="4">
        <v>416621608816</v>
      </c>
      <c r="O51" s="4">
        <v>389520037005</v>
      </c>
      <c r="Q51" s="4">
        <f t="shared" si="1"/>
        <v>27101571811</v>
      </c>
    </row>
    <row r="52" spans="1:17" ht="24">
      <c r="A52" s="3" t="s">
        <v>70</v>
      </c>
      <c r="C52" s="4">
        <v>12280000</v>
      </c>
      <c r="E52" s="4">
        <v>183714356700</v>
      </c>
      <c r="G52" s="4">
        <v>177000543000</v>
      </c>
      <c r="I52" s="4">
        <f t="shared" si="0"/>
        <v>6713813700</v>
      </c>
      <c r="K52" s="4">
        <v>12280000</v>
      </c>
      <c r="M52" s="4">
        <v>183714356700</v>
      </c>
      <c r="O52" s="4">
        <v>175764574732</v>
      </c>
      <c r="Q52" s="4">
        <f t="shared" si="1"/>
        <v>7949781968</v>
      </c>
    </row>
    <row r="53" spans="1:17" ht="24">
      <c r="A53" s="3" t="s">
        <v>102</v>
      </c>
      <c r="C53" s="4">
        <v>16379184</v>
      </c>
      <c r="E53" s="4">
        <v>398576697895</v>
      </c>
      <c r="G53" s="4">
        <v>444195632583</v>
      </c>
      <c r="I53" s="4">
        <f t="shared" si="0"/>
        <v>-45618934688</v>
      </c>
      <c r="K53" s="4">
        <v>16379184</v>
      </c>
      <c r="M53" s="4">
        <v>398576697895</v>
      </c>
      <c r="O53" s="4">
        <v>507338639969</v>
      </c>
      <c r="Q53" s="4">
        <f t="shared" si="1"/>
        <v>-108761942074</v>
      </c>
    </row>
    <row r="54" spans="1:17" ht="24">
      <c r="A54" s="3" t="s">
        <v>88</v>
      </c>
      <c r="C54" s="4">
        <v>116828051</v>
      </c>
      <c r="E54" s="4">
        <v>1319270017736</v>
      </c>
      <c r="G54" s="4">
        <v>1372306597512</v>
      </c>
      <c r="I54" s="4">
        <f t="shared" si="0"/>
        <v>-53036579776</v>
      </c>
      <c r="K54" s="4">
        <v>116828051</v>
      </c>
      <c r="M54" s="4">
        <v>1319270017736</v>
      </c>
      <c r="O54" s="4">
        <v>1288568053517</v>
      </c>
      <c r="Q54" s="4">
        <f t="shared" si="1"/>
        <v>30701964219</v>
      </c>
    </row>
    <row r="55" spans="1:17" ht="24">
      <c r="A55" s="3" t="s">
        <v>48</v>
      </c>
      <c r="C55" s="4">
        <v>21407630</v>
      </c>
      <c r="E55" s="4">
        <v>490509868564</v>
      </c>
      <c r="G55" s="4">
        <v>500085983135</v>
      </c>
      <c r="I55" s="4">
        <f t="shared" si="0"/>
        <v>-9576114571</v>
      </c>
      <c r="K55" s="4">
        <v>21407630</v>
      </c>
      <c r="M55" s="4">
        <v>490509868564</v>
      </c>
      <c r="O55" s="4">
        <v>489445855834</v>
      </c>
      <c r="Q55" s="4">
        <f t="shared" si="1"/>
        <v>1064012730</v>
      </c>
    </row>
    <row r="56" spans="1:17" ht="24">
      <c r="A56" s="3" t="s">
        <v>53</v>
      </c>
      <c r="C56" s="4">
        <v>9116620</v>
      </c>
      <c r="E56" s="4">
        <v>824676226101</v>
      </c>
      <c r="G56" s="4">
        <v>765794273954</v>
      </c>
      <c r="I56" s="4">
        <f t="shared" si="0"/>
        <v>58881952147</v>
      </c>
      <c r="K56" s="4">
        <v>9116620</v>
      </c>
      <c r="M56" s="4">
        <v>824676226101</v>
      </c>
      <c r="O56" s="4">
        <v>641163109846</v>
      </c>
      <c r="Q56" s="4">
        <f t="shared" si="1"/>
        <v>183513116255</v>
      </c>
    </row>
    <row r="57" spans="1:17" ht="24">
      <c r="A57" s="3" t="s">
        <v>96</v>
      </c>
      <c r="C57" s="4">
        <v>632627</v>
      </c>
      <c r="E57" s="4">
        <v>16067446311</v>
      </c>
      <c r="G57" s="4">
        <v>74236891851</v>
      </c>
      <c r="I57" s="4">
        <f t="shared" si="0"/>
        <v>-58169445540</v>
      </c>
      <c r="K57" s="4">
        <v>632627</v>
      </c>
      <c r="M57" s="4">
        <v>16067446311</v>
      </c>
      <c r="O57" s="4">
        <v>11508190509</v>
      </c>
      <c r="Q57" s="4">
        <f t="shared" si="1"/>
        <v>4559255802</v>
      </c>
    </row>
    <row r="58" spans="1:17" ht="24">
      <c r="A58" s="3" t="s">
        <v>84</v>
      </c>
      <c r="C58" s="4">
        <v>271400000</v>
      </c>
      <c r="E58" s="4">
        <v>1052162163000</v>
      </c>
      <c r="G58" s="4">
        <v>1020597298110</v>
      </c>
      <c r="I58" s="4">
        <f t="shared" si="0"/>
        <v>31564864890</v>
      </c>
      <c r="K58" s="4">
        <v>271400000</v>
      </c>
      <c r="M58" s="4">
        <v>1052162163000</v>
      </c>
      <c r="O58" s="4">
        <v>917834119840</v>
      </c>
      <c r="Q58" s="4">
        <f t="shared" si="1"/>
        <v>134328043160</v>
      </c>
    </row>
    <row r="59" spans="1:17" ht="24">
      <c r="A59" s="3" t="s">
        <v>65</v>
      </c>
      <c r="C59" s="4">
        <v>37662170</v>
      </c>
      <c r="E59" s="4">
        <v>1070729090531</v>
      </c>
      <c r="G59" s="4">
        <v>1058287763100</v>
      </c>
      <c r="I59" s="4">
        <f t="shared" si="0"/>
        <v>12441327431</v>
      </c>
      <c r="K59" s="4">
        <v>37662170</v>
      </c>
      <c r="M59" s="4">
        <v>1070729090531</v>
      </c>
      <c r="O59" s="4">
        <v>875008286844</v>
      </c>
      <c r="Q59" s="4">
        <f t="shared" si="1"/>
        <v>195720803687</v>
      </c>
    </row>
    <row r="60" spans="1:17" ht="24">
      <c r="A60" s="3" t="s">
        <v>18</v>
      </c>
      <c r="C60" s="4">
        <v>661153691</v>
      </c>
      <c r="E60" s="4">
        <v>1576670363865</v>
      </c>
      <c r="G60" s="4">
        <v>1481373489017</v>
      </c>
      <c r="I60" s="4">
        <f t="shared" si="0"/>
        <v>95296874848</v>
      </c>
      <c r="K60" s="4">
        <v>661153691</v>
      </c>
      <c r="M60" s="4">
        <v>1576670363865</v>
      </c>
      <c r="O60" s="4">
        <v>1438408250282</v>
      </c>
      <c r="Q60" s="4">
        <f t="shared" si="1"/>
        <v>138262113583</v>
      </c>
    </row>
    <row r="61" spans="1:17" ht="24">
      <c r="A61" s="3" t="s">
        <v>52</v>
      </c>
      <c r="C61" s="4">
        <v>26105232</v>
      </c>
      <c r="E61" s="4">
        <v>209934738485</v>
      </c>
      <c r="G61" s="4">
        <v>208896742250</v>
      </c>
      <c r="I61" s="4">
        <f t="shared" si="0"/>
        <v>1037996235</v>
      </c>
      <c r="K61" s="4">
        <v>26105232</v>
      </c>
      <c r="M61" s="4">
        <v>209934738485</v>
      </c>
      <c r="O61" s="4">
        <v>201118405949</v>
      </c>
      <c r="Q61" s="4">
        <f t="shared" si="1"/>
        <v>8816332536</v>
      </c>
    </row>
    <row r="62" spans="1:17" ht="24">
      <c r="A62" s="3" t="s">
        <v>71</v>
      </c>
      <c r="C62" s="4">
        <v>1568634</v>
      </c>
      <c r="E62" s="4">
        <v>31186012554</v>
      </c>
      <c r="G62" s="4">
        <v>29609114660</v>
      </c>
      <c r="I62" s="4">
        <f t="shared" si="0"/>
        <v>1576897894</v>
      </c>
      <c r="K62" s="4">
        <v>1568634</v>
      </c>
      <c r="M62" s="4">
        <v>31186012554</v>
      </c>
      <c r="O62" s="4">
        <v>26220497860</v>
      </c>
      <c r="Q62" s="4">
        <f t="shared" si="1"/>
        <v>4965514694</v>
      </c>
    </row>
    <row r="63" spans="1:17" ht="24">
      <c r="A63" s="3" t="s">
        <v>35</v>
      </c>
      <c r="C63" s="4">
        <v>24267925</v>
      </c>
      <c r="E63" s="4">
        <v>186957364058</v>
      </c>
      <c r="G63" s="4">
        <v>188717040968</v>
      </c>
      <c r="I63" s="4">
        <f t="shared" si="0"/>
        <v>-1759676910</v>
      </c>
      <c r="K63" s="4">
        <v>24267925</v>
      </c>
      <c r="M63" s="4">
        <v>186957364058</v>
      </c>
      <c r="O63" s="4">
        <v>211715722926</v>
      </c>
      <c r="Q63" s="4">
        <f t="shared" si="1"/>
        <v>-24758358868</v>
      </c>
    </row>
    <row r="64" spans="1:17" ht="24">
      <c r="A64" s="3" t="s">
        <v>92</v>
      </c>
      <c r="C64" s="4">
        <v>198000000</v>
      </c>
      <c r="E64" s="4">
        <v>315899149500</v>
      </c>
      <c r="G64" s="4">
        <v>317867368500</v>
      </c>
      <c r="I64" s="4">
        <f t="shared" si="0"/>
        <v>-1968219000</v>
      </c>
      <c r="K64" s="4">
        <v>198000000</v>
      </c>
      <c r="M64" s="4">
        <v>315899149500</v>
      </c>
      <c r="O64" s="4">
        <v>299772000000</v>
      </c>
      <c r="Q64" s="4">
        <f t="shared" si="1"/>
        <v>16127149500</v>
      </c>
    </row>
    <row r="65" spans="1:17" ht="24">
      <c r="A65" s="3" t="s">
        <v>20</v>
      </c>
      <c r="C65" s="4">
        <v>501652</v>
      </c>
      <c r="E65" s="4">
        <v>17478284329</v>
      </c>
      <c r="G65" s="4">
        <v>17856813022</v>
      </c>
      <c r="I65" s="4">
        <f t="shared" si="0"/>
        <v>-378528693</v>
      </c>
      <c r="K65" s="4">
        <v>501652</v>
      </c>
      <c r="M65" s="4">
        <v>17478284329</v>
      </c>
      <c r="O65" s="4">
        <v>18101618312</v>
      </c>
      <c r="Q65" s="4">
        <f t="shared" si="1"/>
        <v>-623333983</v>
      </c>
    </row>
    <row r="66" spans="1:17" ht="24">
      <c r="A66" s="3" t="s">
        <v>87</v>
      </c>
      <c r="C66" s="4">
        <v>500001399</v>
      </c>
      <c r="E66" s="4">
        <v>2502527877053</v>
      </c>
      <c r="G66" s="4">
        <v>2219591176507</v>
      </c>
      <c r="I66" s="4">
        <f t="shared" si="0"/>
        <v>282936700546</v>
      </c>
      <c r="K66" s="4">
        <v>500001399</v>
      </c>
      <c r="M66" s="4">
        <v>2502527877053</v>
      </c>
      <c r="O66" s="4">
        <v>1941192614253</v>
      </c>
      <c r="Q66" s="4">
        <f t="shared" si="1"/>
        <v>561335262800</v>
      </c>
    </row>
    <row r="67" spans="1:17" ht="24">
      <c r="A67" s="3" t="s">
        <v>60</v>
      </c>
      <c r="C67" s="4">
        <v>73792073</v>
      </c>
      <c r="E67" s="4">
        <v>619832935899</v>
      </c>
      <c r="G67" s="4">
        <v>640964234049</v>
      </c>
      <c r="I67" s="4">
        <f t="shared" si="0"/>
        <v>-21131298150</v>
      </c>
      <c r="K67" s="4">
        <v>73792073</v>
      </c>
      <c r="M67" s="4">
        <v>619832935899</v>
      </c>
      <c r="O67" s="4">
        <v>548744437764</v>
      </c>
      <c r="Q67" s="4">
        <f t="shared" si="1"/>
        <v>71088498135</v>
      </c>
    </row>
    <row r="68" spans="1:17" ht="24">
      <c r="A68" s="3" t="s">
        <v>98</v>
      </c>
      <c r="C68" s="4">
        <v>2168859</v>
      </c>
      <c r="E68" s="4">
        <v>11029862142</v>
      </c>
      <c r="G68" s="4">
        <v>7115328840</v>
      </c>
      <c r="I68" s="4">
        <f t="shared" si="0"/>
        <v>3914533302</v>
      </c>
      <c r="K68" s="4">
        <v>2168859</v>
      </c>
      <c r="M68" s="4">
        <v>11029862142</v>
      </c>
      <c r="O68" s="4">
        <v>14329637766</v>
      </c>
      <c r="Q68" s="4">
        <f t="shared" si="1"/>
        <v>-3299775624</v>
      </c>
    </row>
    <row r="69" spans="1:17" ht="24">
      <c r="A69" s="3" t="s">
        <v>110</v>
      </c>
      <c r="C69" s="4">
        <v>55541</v>
      </c>
      <c r="E69" s="4">
        <v>1228434315</v>
      </c>
      <c r="G69" s="4">
        <v>1144012238</v>
      </c>
      <c r="I69" s="4">
        <f t="shared" si="0"/>
        <v>84422077</v>
      </c>
      <c r="K69" s="4">
        <v>55541</v>
      </c>
      <c r="M69" s="4">
        <v>1228434315</v>
      </c>
      <c r="O69" s="4">
        <v>1144012238</v>
      </c>
      <c r="Q69" s="4">
        <f t="shared" si="1"/>
        <v>84422077</v>
      </c>
    </row>
    <row r="70" spans="1:17" ht="24">
      <c r="A70" s="3" t="s">
        <v>42</v>
      </c>
      <c r="C70" s="4">
        <v>9190773</v>
      </c>
      <c r="E70" s="4">
        <v>409753542344</v>
      </c>
      <c r="G70" s="4">
        <v>410745023385</v>
      </c>
      <c r="I70" s="4">
        <f t="shared" si="0"/>
        <v>-991481041</v>
      </c>
      <c r="K70" s="4">
        <v>9190773</v>
      </c>
      <c r="M70" s="4">
        <v>409753542344</v>
      </c>
      <c r="O70" s="4">
        <v>499744008179</v>
      </c>
      <c r="Q70" s="4">
        <f t="shared" si="1"/>
        <v>-89990465835</v>
      </c>
    </row>
    <row r="71" spans="1:17" ht="24">
      <c r="A71" s="3" t="s">
        <v>105</v>
      </c>
      <c r="C71" s="4">
        <v>7771842</v>
      </c>
      <c r="E71" s="4">
        <v>33297334017</v>
      </c>
      <c r="G71" s="4">
        <v>35639815994</v>
      </c>
      <c r="I71" s="4">
        <f t="shared" si="0"/>
        <v>-2342481977</v>
      </c>
      <c r="K71" s="4">
        <v>7771842</v>
      </c>
      <c r="M71" s="4">
        <v>33297334017</v>
      </c>
      <c r="O71" s="4">
        <v>27433603963</v>
      </c>
      <c r="Q71" s="4">
        <f t="shared" si="1"/>
        <v>5863730054</v>
      </c>
    </row>
    <row r="72" spans="1:17" ht="24">
      <c r="A72" s="3" t="s">
        <v>67</v>
      </c>
      <c r="C72" s="4">
        <v>8534171</v>
      </c>
      <c r="E72" s="4">
        <v>430277676858</v>
      </c>
      <c r="G72" s="4">
        <v>416988376286</v>
      </c>
      <c r="I72" s="4">
        <f t="shared" si="0"/>
        <v>13289300572</v>
      </c>
      <c r="K72" s="4">
        <v>8534171</v>
      </c>
      <c r="M72" s="4">
        <v>430277676858</v>
      </c>
      <c r="O72" s="4">
        <v>437201314155</v>
      </c>
      <c r="Q72" s="4">
        <f t="shared" si="1"/>
        <v>-6923637297</v>
      </c>
    </row>
    <row r="73" spans="1:17" ht="24">
      <c r="A73" s="3" t="s">
        <v>99</v>
      </c>
      <c r="C73" s="4">
        <v>115819107</v>
      </c>
      <c r="E73" s="4">
        <v>546752290755</v>
      </c>
      <c r="G73" s="4">
        <v>530749223074</v>
      </c>
      <c r="I73" s="4">
        <f t="shared" ref="I73:I90" si="2">E73-G73</f>
        <v>16003067681</v>
      </c>
      <c r="K73" s="4">
        <v>115819107</v>
      </c>
      <c r="M73" s="4">
        <v>546752290755</v>
      </c>
      <c r="O73" s="4">
        <v>552623919904</v>
      </c>
      <c r="Q73" s="4">
        <f t="shared" ref="Q73:Q90" si="3">M73-O73</f>
        <v>-5871629149</v>
      </c>
    </row>
    <row r="74" spans="1:17" ht="24">
      <c r="A74" s="3" t="s">
        <v>33</v>
      </c>
      <c r="C74" s="4">
        <v>2048609</v>
      </c>
      <c r="E74" s="4">
        <v>10996666792</v>
      </c>
      <c r="G74" s="4">
        <v>11261947688</v>
      </c>
      <c r="I74" s="4">
        <f t="shared" si="2"/>
        <v>-265280896</v>
      </c>
      <c r="K74" s="4">
        <v>2048609</v>
      </c>
      <c r="M74" s="4">
        <v>10996666792</v>
      </c>
      <c r="O74" s="4">
        <v>11225437138</v>
      </c>
      <c r="Q74" s="4">
        <f t="shared" si="3"/>
        <v>-228770346</v>
      </c>
    </row>
    <row r="75" spans="1:17" ht="24">
      <c r="A75" s="3" t="s">
        <v>81</v>
      </c>
      <c r="C75" s="4">
        <v>43855258</v>
      </c>
      <c r="E75" s="4">
        <v>983487841488</v>
      </c>
      <c r="G75" s="4">
        <v>834831212965</v>
      </c>
      <c r="I75" s="4">
        <f t="shared" si="2"/>
        <v>148656628523</v>
      </c>
      <c r="K75" s="4">
        <v>43855258</v>
      </c>
      <c r="M75" s="4">
        <v>983487841488</v>
      </c>
      <c r="O75" s="4">
        <v>814777826126</v>
      </c>
      <c r="Q75" s="4">
        <f t="shared" si="3"/>
        <v>168710015362</v>
      </c>
    </row>
    <row r="76" spans="1:17" ht="24">
      <c r="A76" s="3" t="s">
        <v>90</v>
      </c>
      <c r="C76" s="4">
        <v>183327848</v>
      </c>
      <c r="E76" s="4">
        <v>352993160628</v>
      </c>
      <c r="G76" s="4">
        <v>325475366485</v>
      </c>
      <c r="I76" s="4">
        <f t="shared" si="2"/>
        <v>27517794143</v>
      </c>
      <c r="K76" s="4">
        <v>183327848</v>
      </c>
      <c r="M76" s="4">
        <v>352993160628</v>
      </c>
      <c r="O76" s="4">
        <v>344128942879</v>
      </c>
      <c r="Q76" s="4">
        <f t="shared" si="3"/>
        <v>8864217749</v>
      </c>
    </row>
    <row r="77" spans="1:17" ht="24">
      <c r="A77" s="3" t="s">
        <v>25</v>
      </c>
      <c r="C77" s="4">
        <v>5940345</v>
      </c>
      <c r="E77" s="4">
        <v>955133741467</v>
      </c>
      <c r="G77" s="4">
        <v>883835216843</v>
      </c>
      <c r="I77" s="4">
        <f t="shared" si="2"/>
        <v>71298524624</v>
      </c>
      <c r="K77" s="4">
        <v>5940345</v>
      </c>
      <c r="M77" s="4">
        <v>955133741467</v>
      </c>
      <c r="O77" s="4">
        <v>839263906223</v>
      </c>
      <c r="Q77" s="4">
        <f t="shared" si="3"/>
        <v>115869835244</v>
      </c>
    </row>
    <row r="78" spans="1:17" ht="24">
      <c r="A78" s="3" t="s">
        <v>27</v>
      </c>
      <c r="C78" s="4">
        <v>27710192</v>
      </c>
      <c r="E78" s="4">
        <v>1404811134237</v>
      </c>
      <c r="G78" s="4">
        <v>1278496011239</v>
      </c>
      <c r="I78" s="4">
        <f t="shared" si="2"/>
        <v>126315122998</v>
      </c>
      <c r="K78" s="4">
        <v>27710192</v>
      </c>
      <c r="M78" s="4">
        <v>1404811134237</v>
      </c>
      <c r="O78" s="4">
        <v>1237030639503</v>
      </c>
      <c r="Q78" s="4">
        <f t="shared" si="3"/>
        <v>167780494734</v>
      </c>
    </row>
    <row r="79" spans="1:17" ht="24">
      <c r="A79" s="3" t="s">
        <v>36</v>
      </c>
      <c r="C79" s="4">
        <v>27217824</v>
      </c>
      <c r="E79" s="4">
        <v>957778079330</v>
      </c>
      <c r="G79" s="4">
        <v>810323544518</v>
      </c>
      <c r="I79" s="4">
        <f t="shared" si="2"/>
        <v>147454534812</v>
      </c>
      <c r="K79" s="4">
        <v>27217824</v>
      </c>
      <c r="M79" s="4">
        <v>957778079330</v>
      </c>
      <c r="O79" s="4">
        <v>497016477890</v>
      </c>
      <c r="Q79" s="4">
        <f t="shared" si="3"/>
        <v>460761601440</v>
      </c>
    </row>
    <row r="80" spans="1:17" ht="24">
      <c r="A80" s="3" t="s">
        <v>100</v>
      </c>
      <c r="C80" s="4">
        <v>6119432</v>
      </c>
      <c r="E80" s="4">
        <v>93678529245</v>
      </c>
      <c r="G80" s="4">
        <v>79804636223</v>
      </c>
      <c r="I80" s="4">
        <f t="shared" si="2"/>
        <v>13873893022</v>
      </c>
      <c r="K80" s="4">
        <v>6119432</v>
      </c>
      <c r="M80" s="4">
        <v>93678529245</v>
      </c>
      <c r="O80" s="4">
        <v>93409357845</v>
      </c>
      <c r="Q80" s="4">
        <f t="shared" si="3"/>
        <v>269171400</v>
      </c>
    </row>
    <row r="81" spans="1:17" ht="24">
      <c r="A81" s="3" t="s">
        <v>43</v>
      </c>
      <c r="C81" s="4">
        <v>7709790</v>
      </c>
      <c r="E81" s="4">
        <v>203093793861</v>
      </c>
      <c r="G81" s="4">
        <v>189283819587</v>
      </c>
      <c r="I81" s="4">
        <f t="shared" si="2"/>
        <v>13809974274</v>
      </c>
      <c r="K81" s="4">
        <v>7709790</v>
      </c>
      <c r="M81" s="4">
        <v>203093793861</v>
      </c>
      <c r="O81" s="4">
        <v>193901218500</v>
      </c>
      <c r="Q81" s="4">
        <f t="shared" si="3"/>
        <v>9192575361</v>
      </c>
    </row>
    <row r="82" spans="1:17" ht="24">
      <c r="A82" s="3" t="s">
        <v>30</v>
      </c>
      <c r="C82" s="4">
        <v>62638550</v>
      </c>
      <c r="E82" s="4">
        <v>1623893384365</v>
      </c>
      <c r="G82" s="4">
        <v>1506281052994</v>
      </c>
      <c r="I82" s="4">
        <f t="shared" si="2"/>
        <v>117612331371</v>
      </c>
      <c r="K82" s="4">
        <v>62638550</v>
      </c>
      <c r="M82" s="4">
        <v>1623893384365</v>
      </c>
      <c r="O82" s="4">
        <v>1442838000493</v>
      </c>
      <c r="Q82" s="4">
        <f t="shared" si="3"/>
        <v>181055383872</v>
      </c>
    </row>
    <row r="83" spans="1:17" ht="24">
      <c r="A83" s="3" t="s">
        <v>106</v>
      </c>
      <c r="C83" s="4">
        <v>136398</v>
      </c>
      <c r="E83" s="4">
        <v>9299873364</v>
      </c>
      <c r="G83" s="4">
        <v>8706943040</v>
      </c>
      <c r="I83" s="4">
        <f t="shared" si="2"/>
        <v>592930324</v>
      </c>
      <c r="K83" s="4">
        <v>136398</v>
      </c>
      <c r="M83" s="4">
        <v>9299873364</v>
      </c>
      <c r="O83" s="4">
        <v>8706943040</v>
      </c>
      <c r="Q83" s="4">
        <f t="shared" si="3"/>
        <v>592930324</v>
      </c>
    </row>
    <row r="84" spans="1:17" ht="24">
      <c r="A84" s="3" t="s">
        <v>47</v>
      </c>
      <c r="C84" s="4">
        <v>3309232</v>
      </c>
      <c r="E84" s="4">
        <v>14605566789</v>
      </c>
      <c r="G84" s="4">
        <v>13322645381</v>
      </c>
      <c r="I84" s="4">
        <f t="shared" si="2"/>
        <v>1282921408</v>
      </c>
      <c r="K84" s="4">
        <v>3309232</v>
      </c>
      <c r="M84" s="4">
        <v>14605566789</v>
      </c>
      <c r="O84" s="4">
        <v>10073286406</v>
      </c>
      <c r="Q84" s="4">
        <f t="shared" si="3"/>
        <v>4532280383</v>
      </c>
    </row>
    <row r="85" spans="1:17" ht="24">
      <c r="A85" s="3" t="s">
        <v>68</v>
      </c>
      <c r="C85" s="4">
        <v>1398270</v>
      </c>
      <c r="E85" s="4">
        <v>207728071363</v>
      </c>
      <c r="G85" s="4">
        <v>194798132516</v>
      </c>
      <c r="I85" s="4">
        <f t="shared" si="2"/>
        <v>12929938847</v>
      </c>
      <c r="K85" s="4">
        <v>1398270</v>
      </c>
      <c r="M85" s="4">
        <v>207728071363</v>
      </c>
      <c r="O85" s="4">
        <v>201820782641</v>
      </c>
      <c r="Q85" s="4">
        <f t="shared" si="3"/>
        <v>5907288722</v>
      </c>
    </row>
    <row r="86" spans="1:17" ht="24">
      <c r="A86" s="3" t="s">
        <v>17</v>
      </c>
      <c r="C86" s="4">
        <v>359695254</v>
      </c>
      <c r="E86" s="4">
        <v>1240716083318</v>
      </c>
      <c r="G86" s="4">
        <v>1241312331545</v>
      </c>
      <c r="I86" s="4">
        <f t="shared" si="2"/>
        <v>-596248227</v>
      </c>
      <c r="K86" s="4">
        <v>359695254</v>
      </c>
      <c r="M86" s="4">
        <v>1240716083318</v>
      </c>
      <c r="O86" s="4">
        <v>1283228934647</v>
      </c>
      <c r="Q86" s="4">
        <f t="shared" si="3"/>
        <v>-42512851329</v>
      </c>
    </row>
    <row r="87" spans="1:17" ht="24">
      <c r="A87" s="3" t="s">
        <v>49</v>
      </c>
      <c r="C87" s="4">
        <v>10335490</v>
      </c>
      <c r="E87" s="4">
        <v>166746919933</v>
      </c>
      <c r="G87" s="4">
        <v>151852392658</v>
      </c>
      <c r="I87" s="4">
        <f t="shared" si="2"/>
        <v>14894527275</v>
      </c>
      <c r="K87" s="4">
        <v>10335490</v>
      </c>
      <c r="M87" s="4">
        <v>166746919933</v>
      </c>
      <c r="O87" s="4">
        <v>161918142939</v>
      </c>
      <c r="Q87" s="4">
        <f t="shared" si="3"/>
        <v>4828776994</v>
      </c>
    </row>
    <row r="88" spans="1:17" ht="24">
      <c r="A88" s="3" t="s">
        <v>26</v>
      </c>
      <c r="C88" s="4">
        <v>75300000</v>
      </c>
      <c r="E88" s="4">
        <v>1257513012000</v>
      </c>
      <c r="G88" s="4">
        <v>1247782256550</v>
      </c>
      <c r="I88" s="4">
        <f t="shared" si="2"/>
        <v>9730755450</v>
      </c>
      <c r="K88" s="4">
        <v>75300000</v>
      </c>
      <c r="M88" s="4">
        <v>1257513012000</v>
      </c>
      <c r="O88" s="4">
        <v>1206613675800</v>
      </c>
      <c r="Q88" s="4">
        <f t="shared" si="3"/>
        <v>50899336200</v>
      </c>
    </row>
    <row r="89" spans="1:17" ht="24">
      <c r="A89" s="3" t="s">
        <v>39</v>
      </c>
      <c r="C89" s="4">
        <v>17647943</v>
      </c>
      <c r="E89" s="4">
        <v>133852614949</v>
      </c>
      <c r="G89" s="4">
        <v>135080620591</v>
      </c>
      <c r="I89" s="4">
        <f t="shared" si="2"/>
        <v>-1228005642</v>
      </c>
      <c r="K89" s="4">
        <v>17647943</v>
      </c>
      <c r="M89" s="4">
        <v>133852614949</v>
      </c>
      <c r="O89" s="4">
        <v>102887507690</v>
      </c>
      <c r="Q89" s="4">
        <f t="shared" si="3"/>
        <v>30965107259</v>
      </c>
    </row>
    <row r="90" spans="1:17" ht="24">
      <c r="A90" s="3" t="s">
        <v>55</v>
      </c>
      <c r="C90" s="4">
        <v>54521024</v>
      </c>
      <c r="E90" s="4">
        <v>1132709439660</v>
      </c>
      <c r="G90" s="4">
        <v>1001539643176</v>
      </c>
      <c r="I90" s="4">
        <f t="shared" si="2"/>
        <v>131169796484</v>
      </c>
      <c r="K90" s="4">
        <v>54521024</v>
      </c>
      <c r="M90" s="4">
        <v>1132709439660</v>
      </c>
      <c r="O90" s="4">
        <v>771241484963</v>
      </c>
      <c r="Q90" s="4">
        <f t="shared" si="3"/>
        <v>361467954697</v>
      </c>
    </row>
    <row r="91" spans="1:17" ht="24">
      <c r="A91" s="3" t="s">
        <v>303</v>
      </c>
      <c r="C91" s="4"/>
      <c r="E91" s="4"/>
      <c r="G91" s="4"/>
      <c r="I91" s="4">
        <v>344052500</v>
      </c>
      <c r="K91" s="4"/>
      <c r="M91" s="4"/>
      <c r="O91" s="4"/>
      <c r="Q91" s="4"/>
    </row>
    <row r="92" spans="1:17" ht="24">
      <c r="A92" s="3" t="s">
        <v>304</v>
      </c>
      <c r="C92" s="4"/>
      <c r="E92" s="4"/>
      <c r="G92" s="4"/>
      <c r="I92" s="4">
        <v>451020292</v>
      </c>
      <c r="K92" s="4"/>
      <c r="M92" s="4"/>
      <c r="O92" s="4"/>
      <c r="Q92" s="4"/>
    </row>
    <row r="93" spans="1:17" ht="24">
      <c r="A93" s="3" t="s">
        <v>305</v>
      </c>
      <c r="C93" s="4"/>
      <c r="E93" s="4"/>
      <c r="G93" s="4"/>
      <c r="I93" s="4">
        <v>356461230</v>
      </c>
      <c r="K93" s="4"/>
      <c r="M93" s="4"/>
      <c r="O93" s="4"/>
      <c r="Q93" s="4"/>
    </row>
    <row r="94" spans="1:17" ht="24">
      <c r="A94" s="3" t="s">
        <v>306</v>
      </c>
      <c r="C94" s="4"/>
      <c r="E94" s="4"/>
      <c r="G94" s="4"/>
      <c r="I94" s="4">
        <v>1289404410</v>
      </c>
      <c r="K94" s="4"/>
      <c r="M94" s="4"/>
      <c r="O94" s="4"/>
      <c r="Q94" s="4"/>
    </row>
    <row r="95" spans="1:17" ht="24.75" thickBot="1">
      <c r="A95" s="3" t="s">
        <v>307</v>
      </c>
      <c r="C95" s="4"/>
      <c r="E95" s="4"/>
      <c r="G95" s="4"/>
      <c r="I95" s="4">
        <v>202379874</v>
      </c>
      <c r="K95" s="4"/>
      <c r="M95" s="4"/>
      <c r="O95" s="4"/>
      <c r="Q95" s="4"/>
    </row>
    <row r="96" spans="1:17" ht="23.25" thickBot="1">
      <c r="A96" s="2" t="s">
        <v>112</v>
      </c>
      <c r="C96" s="2" t="s">
        <v>112</v>
      </c>
      <c r="E96" s="5">
        <f>SUM(E8:E90)</f>
        <v>51774313422750</v>
      </c>
      <c r="G96" s="5">
        <f>SUM(G8:G90)</f>
        <v>48945041633656</v>
      </c>
      <c r="I96" s="5">
        <f>SUM(I8:I95)</f>
        <v>2831915107400</v>
      </c>
      <c r="K96" s="2" t="s">
        <v>112</v>
      </c>
      <c r="M96" s="5">
        <f>SUM(M8:M90)</f>
        <v>51774313422750</v>
      </c>
      <c r="O96" s="5">
        <f>SUM(O8:O90)</f>
        <v>47220372537750</v>
      </c>
      <c r="Q96" s="5">
        <f>SUM(Q8:Q90)</f>
        <v>4553940885000</v>
      </c>
    </row>
    <row r="98" spans="9:9">
      <c r="I98" s="4"/>
    </row>
    <row r="99" spans="9:9">
      <c r="I99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21"/>
  <sheetViews>
    <sheetView rightToLeft="1" topLeftCell="A201" workbookViewId="0">
      <selection activeCell="Q93" sqref="Q93:Q220"/>
    </sheetView>
  </sheetViews>
  <sheetFormatPr defaultRowHeight="22.5"/>
  <cols>
    <col min="1" max="1" width="31.140625" style="2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28" style="2" customWidth="1"/>
    <col min="10" max="10" width="1" style="2" customWidth="1"/>
    <col min="11" max="11" width="19" style="2" customWidth="1"/>
    <col min="12" max="12" width="1" style="2" customWidth="1"/>
    <col min="13" max="13" width="23" style="2" customWidth="1"/>
    <col min="14" max="14" width="1" style="2" customWidth="1"/>
    <col min="15" max="15" width="23" style="2" customWidth="1"/>
    <col min="16" max="16" width="1" style="2" customWidth="1"/>
    <col min="17" max="17" width="28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</row>
    <row r="3" spans="1:17" ht="24">
      <c r="A3" s="14" t="s">
        <v>151</v>
      </c>
      <c r="B3" s="14" t="s">
        <v>151</v>
      </c>
      <c r="C3" s="14" t="s">
        <v>151</v>
      </c>
      <c r="D3" s="14" t="s">
        <v>151</v>
      </c>
      <c r="E3" s="14" t="s">
        <v>151</v>
      </c>
      <c r="F3" s="14" t="s">
        <v>151</v>
      </c>
      <c r="G3" s="14" t="s">
        <v>151</v>
      </c>
      <c r="H3" s="14" t="s">
        <v>151</v>
      </c>
      <c r="I3" s="14" t="s">
        <v>151</v>
      </c>
      <c r="J3" s="14" t="s">
        <v>151</v>
      </c>
      <c r="K3" s="14" t="s">
        <v>151</v>
      </c>
      <c r="L3" s="14" t="s">
        <v>151</v>
      </c>
      <c r="M3" s="14" t="s">
        <v>151</v>
      </c>
      <c r="N3" s="14" t="s">
        <v>151</v>
      </c>
      <c r="O3" s="14" t="s">
        <v>151</v>
      </c>
      <c r="P3" s="14" t="s">
        <v>151</v>
      </c>
      <c r="Q3" s="14" t="s">
        <v>151</v>
      </c>
    </row>
    <row r="4" spans="1:17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14" t="s">
        <v>2</v>
      </c>
      <c r="P4" s="14" t="s">
        <v>2</v>
      </c>
      <c r="Q4" s="14" t="s">
        <v>2</v>
      </c>
    </row>
    <row r="6" spans="1:17" ht="24">
      <c r="A6" s="13" t="s">
        <v>3</v>
      </c>
      <c r="C6" s="13" t="s">
        <v>153</v>
      </c>
      <c r="D6" s="13" t="s">
        <v>153</v>
      </c>
      <c r="E6" s="13" t="s">
        <v>153</v>
      </c>
      <c r="F6" s="13" t="s">
        <v>153</v>
      </c>
      <c r="G6" s="13" t="s">
        <v>153</v>
      </c>
      <c r="H6" s="13" t="s">
        <v>153</v>
      </c>
      <c r="I6" s="13" t="s">
        <v>153</v>
      </c>
      <c r="K6" s="13" t="s">
        <v>154</v>
      </c>
      <c r="L6" s="13" t="s">
        <v>154</v>
      </c>
      <c r="M6" s="13" t="s">
        <v>154</v>
      </c>
      <c r="N6" s="13" t="s">
        <v>154</v>
      </c>
      <c r="O6" s="13" t="s">
        <v>154</v>
      </c>
      <c r="P6" s="13" t="s">
        <v>154</v>
      </c>
      <c r="Q6" s="13" t="s">
        <v>154</v>
      </c>
    </row>
    <row r="7" spans="1:17" ht="24">
      <c r="A7" s="13" t="s">
        <v>3</v>
      </c>
      <c r="C7" s="13" t="s">
        <v>7</v>
      </c>
      <c r="E7" s="13" t="s">
        <v>182</v>
      </c>
      <c r="G7" s="13" t="s">
        <v>183</v>
      </c>
      <c r="I7" s="13" t="s">
        <v>185</v>
      </c>
      <c r="K7" s="13" t="s">
        <v>7</v>
      </c>
      <c r="M7" s="13" t="s">
        <v>182</v>
      </c>
      <c r="O7" s="13" t="s">
        <v>183</v>
      </c>
      <c r="Q7" s="13" t="s">
        <v>185</v>
      </c>
    </row>
    <row r="8" spans="1:17" ht="24">
      <c r="A8" s="3" t="s">
        <v>62</v>
      </c>
      <c r="C8" s="4">
        <v>769638</v>
      </c>
      <c r="E8" s="4">
        <v>3000917155</v>
      </c>
      <c r="G8" s="4">
        <v>3096371363</v>
      </c>
      <c r="I8" s="4">
        <f>E8-G8</f>
        <v>-95454208</v>
      </c>
      <c r="K8" s="4">
        <v>2094169</v>
      </c>
      <c r="M8" s="4">
        <v>9823322264</v>
      </c>
      <c r="O8" s="4">
        <v>9679620481</v>
      </c>
      <c r="Q8" s="4">
        <f>M8-O8</f>
        <v>143701783</v>
      </c>
    </row>
    <row r="9" spans="1:17" ht="24">
      <c r="A9" s="3" t="s">
        <v>66</v>
      </c>
      <c r="C9" s="4">
        <v>461753</v>
      </c>
      <c r="E9" s="4">
        <v>6586605910</v>
      </c>
      <c r="G9" s="4">
        <v>6770910779</v>
      </c>
      <c r="I9" s="4">
        <f t="shared" ref="I9:I72" si="0">E9-G9</f>
        <v>-184304869</v>
      </c>
      <c r="K9" s="4">
        <v>461753</v>
      </c>
      <c r="M9" s="4">
        <v>6586605910</v>
      </c>
      <c r="O9" s="4">
        <v>6770910779</v>
      </c>
      <c r="Q9" s="4">
        <f t="shared" ref="Q9:Q72" si="1">M9-O9</f>
        <v>-184304869</v>
      </c>
    </row>
    <row r="10" spans="1:17" ht="24">
      <c r="A10" s="3" t="s">
        <v>57</v>
      </c>
      <c r="C10" s="4">
        <v>5957202</v>
      </c>
      <c r="E10" s="4">
        <v>11896733239</v>
      </c>
      <c r="G10" s="4">
        <v>12448125089</v>
      </c>
      <c r="I10" s="4">
        <f t="shared" si="0"/>
        <v>-551391850</v>
      </c>
      <c r="K10" s="4">
        <v>29075875</v>
      </c>
      <c r="M10" s="4">
        <v>57955396274</v>
      </c>
      <c r="O10" s="4">
        <v>60756731142</v>
      </c>
      <c r="Q10" s="4">
        <f t="shared" si="1"/>
        <v>-2801334868</v>
      </c>
    </row>
    <row r="11" spans="1:17" ht="24">
      <c r="A11" s="3" t="s">
        <v>61</v>
      </c>
      <c r="C11" s="4">
        <v>19795376</v>
      </c>
      <c r="E11" s="4">
        <v>229948606380</v>
      </c>
      <c r="G11" s="4">
        <v>190872657074</v>
      </c>
      <c r="I11" s="4">
        <f t="shared" si="0"/>
        <v>39075949306</v>
      </c>
      <c r="K11" s="4">
        <v>19795376</v>
      </c>
      <c r="M11" s="4">
        <v>229948606380</v>
      </c>
      <c r="O11" s="4">
        <v>190872657074</v>
      </c>
      <c r="Q11" s="4">
        <f t="shared" si="1"/>
        <v>39075949306</v>
      </c>
    </row>
    <row r="12" spans="1:17" ht="24">
      <c r="A12" s="3" t="s">
        <v>31</v>
      </c>
      <c r="C12" s="4">
        <v>331241</v>
      </c>
      <c r="E12" s="4">
        <v>1591537026</v>
      </c>
      <c r="G12" s="4">
        <v>1608309109</v>
      </c>
      <c r="I12" s="4">
        <f t="shared" si="0"/>
        <v>-16772083</v>
      </c>
      <c r="K12" s="4">
        <v>2131241</v>
      </c>
      <c r="M12" s="4">
        <v>11826275943</v>
      </c>
      <c r="O12" s="4">
        <v>10348037586</v>
      </c>
      <c r="Q12" s="4">
        <f t="shared" si="1"/>
        <v>1478238357</v>
      </c>
    </row>
    <row r="13" spans="1:17" ht="24">
      <c r="A13" s="3" t="s">
        <v>15</v>
      </c>
      <c r="C13" s="4">
        <v>341316</v>
      </c>
      <c r="E13" s="4">
        <v>3988592116</v>
      </c>
      <c r="G13" s="4">
        <v>3306899497</v>
      </c>
      <c r="I13" s="4">
        <f t="shared" si="0"/>
        <v>681692619</v>
      </c>
      <c r="K13" s="4">
        <v>341316</v>
      </c>
      <c r="M13" s="4">
        <v>3988592116</v>
      </c>
      <c r="O13" s="4">
        <v>3306899497</v>
      </c>
      <c r="Q13" s="4">
        <f t="shared" si="1"/>
        <v>681692619</v>
      </c>
    </row>
    <row r="14" spans="1:17" ht="24">
      <c r="A14" s="3" t="s">
        <v>22</v>
      </c>
      <c r="C14" s="4">
        <v>1</v>
      </c>
      <c r="E14" s="4">
        <v>1</v>
      </c>
      <c r="G14" s="4">
        <v>4356</v>
      </c>
      <c r="I14" s="4">
        <f t="shared" si="0"/>
        <v>-4355</v>
      </c>
      <c r="K14" s="4">
        <v>863001</v>
      </c>
      <c r="M14" s="4">
        <v>6588380800</v>
      </c>
      <c r="O14" s="4">
        <v>5793879381</v>
      </c>
      <c r="Q14" s="4">
        <f t="shared" si="1"/>
        <v>794501419</v>
      </c>
    </row>
    <row r="15" spans="1:17" ht="24">
      <c r="A15" s="3" t="s">
        <v>97</v>
      </c>
      <c r="C15" s="4">
        <v>6400000</v>
      </c>
      <c r="E15" s="4">
        <v>38187249250</v>
      </c>
      <c r="G15" s="4">
        <v>33435750469</v>
      </c>
      <c r="I15" s="4">
        <f t="shared" si="0"/>
        <v>4751498781</v>
      </c>
      <c r="K15" s="4">
        <v>6400000</v>
      </c>
      <c r="M15" s="4">
        <v>38187249250</v>
      </c>
      <c r="O15" s="4">
        <v>35302881839</v>
      </c>
      <c r="Q15" s="4">
        <f t="shared" si="1"/>
        <v>2884367411</v>
      </c>
    </row>
    <row r="16" spans="1:17" ht="24">
      <c r="A16" s="3" t="s">
        <v>64</v>
      </c>
      <c r="C16" s="4">
        <v>2480084</v>
      </c>
      <c r="E16" s="4">
        <v>57176116157</v>
      </c>
      <c r="G16" s="4">
        <v>43014438071</v>
      </c>
      <c r="I16" s="4">
        <f t="shared" si="0"/>
        <v>14161678086</v>
      </c>
      <c r="K16" s="4">
        <v>2580084</v>
      </c>
      <c r="M16" s="4">
        <v>59363243675</v>
      </c>
      <c r="O16" s="4">
        <v>44748832479</v>
      </c>
      <c r="Q16" s="4">
        <f t="shared" si="1"/>
        <v>14614411196</v>
      </c>
    </row>
    <row r="17" spans="1:17" ht="24">
      <c r="A17" s="3" t="s">
        <v>85</v>
      </c>
      <c r="C17" s="4">
        <v>1306757</v>
      </c>
      <c r="E17" s="4">
        <v>20470661285</v>
      </c>
      <c r="G17" s="4">
        <v>19731533480</v>
      </c>
      <c r="I17" s="4">
        <f t="shared" si="0"/>
        <v>739127805</v>
      </c>
      <c r="K17" s="4">
        <v>1306757</v>
      </c>
      <c r="M17" s="4">
        <v>20470661285</v>
      </c>
      <c r="O17" s="4">
        <v>19731533480</v>
      </c>
      <c r="Q17" s="4">
        <f t="shared" si="1"/>
        <v>739127805</v>
      </c>
    </row>
    <row r="18" spans="1:17" ht="24">
      <c r="A18" s="3" t="s">
        <v>58</v>
      </c>
      <c r="C18" s="4">
        <v>470000</v>
      </c>
      <c r="E18" s="4">
        <v>4399034973</v>
      </c>
      <c r="G18" s="4">
        <v>4355838159</v>
      </c>
      <c r="I18" s="4">
        <f t="shared" si="0"/>
        <v>43196814</v>
      </c>
      <c r="K18" s="4">
        <v>470001</v>
      </c>
      <c r="M18" s="4">
        <v>4399034974</v>
      </c>
      <c r="O18" s="4">
        <v>4355847427</v>
      </c>
      <c r="Q18" s="4">
        <f t="shared" si="1"/>
        <v>43187547</v>
      </c>
    </row>
    <row r="19" spans="1:17" ht="24">
      <c r="A19" s="3" t="s">
        <v>19</v>
      </c>
      <c r="C19" s="4">
        <v>23254749</v>
      </c>
      <c r="E19" s="4">
        <v>307705639241</v>
      </c>
      <c r="G19" s="4">
        <v>289958344125</v>
      </c>
      <c r="I19" s="4">
        <f t="shared" si="0"/>
        <v>17747295116</v>
      </c>
      <c r="K19" s="4">
        <v>23254750</v>
      </c>
      <c r="M19" s="4">
        <v>307705639242</v>
      </c>
      <c r="O19" s="4">
        <v>289958356594</v>
      </c>
      <c r="Q19" s="4">
        <f t="shared" si="1"/>
        <v>17747282648</v>
      </c>
    </row>
    <row r="20" spans="1:17" ht="24">
      <c r="A20" s="3" t="s">
        <v>101</v>
      </c>
      <c r="C20" s="4">
        <v>6053595</v>
      </c>
      <c r="E20" s="4">
        <v>113912965064</v>
      </c>
      <c r="G20" s="4">
        <v>94981896805</v>
      </c>
      <c r="I20" s="4">
        <f t="shared" si="0"/>
        <v>18931068259</v>
      </c>
      <c r="K20" s="4">
        <v>6053595</v>
      </c>
      <c r="M20" s="4">
        <v>113912965064</v>
      </c>
      <c r="O20" s="4">
        <v>94981896805</v>
      </c>
      <c r="Q20" s="4">
        <f t="shared" si="1"/>
        <v>18931068259</v>
      </c>
    </row>
    <row r="21" spans="1:17" ht="24">
      <c r="A21" s="3" t="s">
        <v>102</v>
      </c>
      <c r="C21" s="4">
        <v>34500</v>
      </c>
      <c r="E21" s="4">
        <v>830618245</v>
      </c>
      <c r="G21" s="4">
        <v>1068623630</v>
      </c>
      <c r="I21" s="4">
        <f t="shared" si="0"/>
        <v>-238005385</v>
      </c>
      <c r="K21" s="4">
        <v>34500</v>
      </c>
      <c r="M21" s="4">
        <v>830618245</v>
      </c>
      <c r="O21" s="4">
        <v>1068623630</v>
      </c>
      <c r="Q21" s="4">
        <f t="shared" si="1"/>
        <v>-238005385</v>
      </c>
    </row>
    <row r="22" spans="1:17" ht="24">
      <c r="A22" s="3" t="s">
        <v>88</v>
      </c>
      <c r="C22" s="4">
        <v>2768000</v>
      </c>
      <c r="E22" s="4">
        <v>30541987441</v>
      </c>
      <c r="G22" s="4">
        <v>30529965547</v>
      </c>
      <c r="I22" s="4">
        <f t="shared" si="0"/>
        <v>12021894</v>
      </c>
      <c r="K22" s="4">
        <v>2768000</v>
      </c>
      <c r="M22" s="4">
        <v>30541987441</v>
      </c>
      <c r="O22" s="4">
        <v>30529965547</v>
      </c>
      <c r="Q22" s="4">
        <f t="shared" si="1"/>
        <v>12021894</v>
      </c>
    </row>
    <row r="23" spans="1:17" ht="24">
      <c r="A23" s="3" t="s">
        <v>53</v>
      </c>
      <c r="C23" s="4">
        <v>310234</v>
      </c>
      <c r="E23" s="4">
        <v>26998660267</v>
      </c>
      <c r="G23" s="4">
        <v>21818458627</v>
      </c>
      <c r="I23" s="4">
        <f t="shared" si="0"/>
        <v>5180201640</v>
      </c>
      <c r="K23" s="4">
        <v>310234</v>
      </c>
      <c r="M23" s="4">
        <v>26998660267</v>
      </c>
      <c r="O23" s="4">
        <v>21818458627</v>
      </c>
      <c r="Q23" s="4">
        <f t="shared" si="1"/>
        <v>5180201640</v>
      </c>
    </row>
    <row r="24" spans="1:17" ht="24">
      <c r="A24" s="3" t="s">
        <v>96</v>
      </c>
      <c r="C24" s="4">
        <v>10457737</v>
      </c>
      <c r="E24" s="4">
        <v>248775430286</v>
      </c>
      <c r="G24" s="4">
        <v>190237896406</v>
      </c>
      <c r="I24" s="4">
        <f t="shared" si="0"/>
        <v>58537533880</v>
      </c>
      <c r="K24" s="4">
        <v>10457737</v>
      </c>
      <c r="M24" s="4">
        <v>248775430286</v>
      </c>
      <c r="O24" s="4">
        <v>190237896406</v>
      </c>
      <c r="Q24" s="4">
        <f t="shared" si="1"/>
        <v>58537533880</v>
      </c>
    </row>
    <row r="25" spans="1:17" ht="24">
      <c r="A25" s="3" t="s">
        <v>65</v>
      </c>
      <c r="C25" s="4">
        <v>59196</v>
      </c>
      <c r="E25" s="4">
        <v>1669404273</v>
      </c>
      <c r="G25" s="4">
        <v>1375305531</v>
      </c>
      <c r="I25" s="4">
        <f t="shared" si="0"/>
        <v>294098742</v>
      </c>
      <c r="K25" s="4">
        <v>59196</v>
      </c>
      <c r="M25" s="4">
        <v>1669404273</v>
      </c>
      <c r="O25" s="4">
        <v>1375305531</v>
      </c>
      <c r="Q25" s="4">
        <f t="shared" si="1"/>
        <v>294098742</v>
      </c>
    </row>
    <row r="26" spans="1:17" ht="24">
      <c r="A26" s="3" t="s">
        <v>71</v>
      </c>
      <c r="C26" s="4">
        <v>431366</v>
      </c>
      <c r="E26" s="4">
        <v>8022430732</v>
      </c>
      <c r="G26" s="4">
        <v>7210497340</v>
      </c>
      <c r="I26" s="4">
        <f t="shared" si="0"/>
        <v>811933392</v>
      </c>
      <c r="K26" s="4">
        <v>431366</v>
      </c>
      <c r="M26" s="4">
        <v>8022430732</v>
      </c>
      <c r="O26" s="4">
        <v>7210497340</v>
      </c>
      <c r="Q26" s="4">
        <f t="shared" si="1"/>
        <v>811933392</v>
      </c>
    </row>
    <row r="27" spans="1:17" ht="24">
      <c r="A27" s="3" t="s">
        <v>35</v>
      </c>
      <c r="C27" s="4">
        <v>20233</v>
      </c>
      <c r="E27" s="4">
        <v>1087233654</v>
      </c>
      <c r="G27" s="4">
        <v>1341511323</v>
      </c>
      <c r="I27" s="4">
        <f t="shared" si="0"/>
        <v>-254277669</v>
      </c>
      <c r="K27" s="4">
        <v>20233</v>
      </c>
      <c r="M27" s="4">
        <v>1087233654</v>
      </c>
      <c r="O27" s="4">
        <v>1341511323</v>
      </c>
      <c r="Q27" s="4">
        <f t="shared" si="1"/>
        <v>-254277669</v>
      </c>
    </row>
    <row r="28" spans="1:17" ht="24">
      <c r="A28" s="3" t="s">
        <v>20</v>
      </c>
      <c r="C28" s="4">
        <v>45616</v>
      </c>
      <c r="E28" s="4">
        <v>1591518200</v>
      </c>
      <c r="G28" s="4">
        <v>1646008409</v>
      </c>
      <c r="I28" s="4">
        <f t="shared" si="0"/>
        <v>-54490209</v>
      </c>
      <c r="K28" s="4">
        <v>45616</v>
      </c>
      <c r="M28" s="4">
        <v>1591518200</v>
      </c>
      <c r="O28" s="4">
        <v>1646008409</v>
      </c>
      <c r="Q28" s="4">
        <f t="shared" si="1"/>
        <v>-54490209</v>
      </c>
    </row>
    <row r="29" spans="1:17" ht="24">
      <c r="A29" s="3" t="s">
        <v>87</v>
      </c>
      <c r="C29" s="4">
        <v>1</v>
      </c>
      <c r="E29" s="4">
        <v>1</v>
      </c>
      <c r="G29" s="4">
        <v>3711</v>
      </c>
      <c r="I29" s="4">
        <f t="shared" si="0"/>
        <v>-3710</v>
      </c>
      <c r="K29" s="4">
        <v>768082</v>
      </c>
      <c r="M29" s="4">
        <v>4227735533</v>
      </c>
      <c r="O29" s="4">
        <v>3810643965</v>
      </c>
      <c r="Q29" s="4">
        <f t="shared" si="1"/>
        <v>417091568</v>
      </c>
    </row>
    <row r="30" spans="1:17" ht="24">
      <c r="A30" s="3" t="s">
        <v>60</v>
      </c>
      <c r="C30" s="4">
        <v>21934945</v>
      </c>
      <c r="E30" s="4">
        <v>181823237360</v>
      </c>
      <c r="G30" s="4">
        <v>163116152903</v>
      </c>
      <c r="I30" s="4">
        <f t="shared" si="0"/>
        <v>18707084457</v>
      </c>
      <c r="K30" s="4">
        <v>21934945</v>
      </c>
      <c r="M30" s="4">
        <v>181823237360</v>
      </c>
      <c r="O30" s="4">
        <v>163116152903</v>
      </c>
      <c r="Q30" s="4">
        <f t="shared" si="1"/>
        <v>18707084457</v>
      </c>
    </row>
    <row r="31" spans="1:17" ht="24">
      <c r="A31" s="3" t="s">
        <v>98</v>
      </c>
      <c r="C31" s="4">
        <v>1955792</v>
      </c>
      <c r="E31" s="4">
        <v>10023282847</v>
      </c>
      <c r="G31" s="4">
        <v>12921905438</v>
      </c>
      <c r="I31" s="4">
        <f t="shared" si="0"/>
        <v>-2898622591</v>
      </c>
      <c r="K31" s="4">
        <v>3831141</v>
      </c>
      <c r="M31" s="4">
        <v>24707883353</v>
      </c>
      <c r="O31" s="4">
        <v>25312324482</v>
      </c>
      <c r="Q31" s="4">
        <f t="shared" si="1"/>
        <v>-604441129</v>
      </c>
    </row>
    <row r="32" spans="1:17" ht="24">
      <c r="A32" s="3" t="s">
        <v>42</v>
      </c>
      <c r="C32" s="4">
        <v>39299</v>
      </c>
      <c r="E32" s="4">
        <v>1794915661</v>
      </c>
      <c r="G32" s="4">
        <v>2136864837</v>
      </c>
      <c r="I32" s="4">
        <f t="shared" si="0"/>
        <v>-341949176</v>
      </c>
      <c r="K32" s="4">
        <v>39299</v>
      </c>
      <c r="M32" s="4">
        <v>1794915661</v>
      </c>
      <c r="O32" s="4">
        <v>2136864837</v>
      </c>
      <c r="Q32" s="4">
        <f t="shared" si="1"/>
        <v>-341949176</v>
      </c>
    </row>
    <row r="33" spans="1:17" ht="24">
      <c r="A33" s="3" t="s">
        <v>105</v>
      </c>
      <c r="C33" s="4">
        <v>669192</v>
      </c>
      <c r="E33" s="4">
        <v>2893075955</v>
      </c>
      <c r="G33" s="4">
        <v>2362161806</v>
      </c>
      <c r="I33" s="4">
        <f t="shared" si="0"/>
        <v>530914149</v>
      </c>
      <c r="K33" s="4">
        <v>669192</v>
      </c>
      <c r="M33" s="4">
        <v>2893075955</v>
      </c>
      <c r="O33" s="4">
        <v>2362161806</v>
      </c>
      <c r="Q33" s="4">
        <f t="shared" si="1"/>
        <v>530914149</v>
      </c>
    </row>
    <row r="34" spans="1:17" ht="24">
      <c r="A34" s="3" t="s">
        <v>33</v>
      </c>
      <c r="C34" s="4">
        <v>31120</v>
      </c>
      <c r="E34" s="4">
        <v>172892688</v>
      </c>
      <c r="G34" s="4">
        <v>170523318</v>
      </c>
      <c r="I34" s="4">
        <f t="shared" si="0"/>
        <v>2369370</v>
      </c>
      <c r="K34" s="4">
        <v>31120</v>
      </c>
      <c r="M34" s="4">
        <v>172892688</v>
      </c>
      <c r="O34" s="4">
        <v>170523318</v>
      </c>
      <c r="Q34" s="4">
        <f t="shared" si="1"/>
        <v>2369370</v>
      </c>
    </row>
    <row r="35" spans="1:17" ht="24">
      <c r="A35" s="3" t="s">
        <v>27</v>
      </c>
      <c r="C35" s="4">
        <v>79000</v>
      </c>
      <c r="E35" s="4">
        <v>3805561516</v>
      </c>
      <c r="G35" s="4">
        <v>3526695896</v>
      </c>
      <c r="I35" s="4">
        <f t="shared" si="0"/>
        <v>278865620</v>
      </c>
      <c r="K35" s="4">
        <v>79000</v>
      </c>
      <c r="M35" s="4">
        <v>3805561516</v>
      </c>
      <c r="O35" s="4">
        <v>3526695896</v>
      </c>
      <c r="Q35" s="4">
        <f t="shared" si="1"/>
        <v>278865620</v>
      </c>
    </row>
    <row r="36" spans="1:17" ht="24">
      <c r="A36" s="3" t="s">
        <v>100</v>
      </c>
      <c r="C36" s="4">
        <v>1283531</v>
      </c>
      <c r="E36" s="4">
        <v>28224761982</v>
      </c>
      <c r="G36" s="4">
        <v>29511427749</v>
      </c>
      <c r="I36" s="4">
        <f t="shared" si="0"/>
        <v>-1286665767</v>
      </c>
      <c r="K36" s="4">
        <v>1283531</v>
      </c>
      <c r="M36" s="4">
        <v>28224761982</v>
      </c>
      <c r="O36" s="4">
        <v>29511427749</v>
      </c>
      <c r="Q36" s="4">
        <f t="shared" si="1"/>
        <v>-1286665767</v>
      </c>
    </row>
    <row r="37" spans="1:17" ht="24">
      <c r="A37" s="3" t="s">
        <v>43</v>
      </c>
      <c r="C37" s="4">
        <v>25000</v>
      </c>
      <c r="E37" s="4">
        <v>628736625</v>
      </c>
      <c r="G37" s="4">
        <v>628750000</v>
      </c>
      <c r="I37" s="4">
        <f t="shared" si="0"/>
        <v>-13375</v>
      </c>
      <c r="K37" s="4">
        <v>25000</v>
      </c>
      <c r="M37" s="4">
        <v>628736625</v>
      </c>
      <c r="O37" s="4">
        <v>628750000</v>
      </c>
      <c r="Q37" s="4">
        <f t="shared" si="1"/>
        <v>-13375</v>
      </c>
    </row>
    <row r="38" spans="1:17" ht="24">
      <c r="A38" s="3" t="s">
        <v>68</v>
      </c>
      <c r="C38" s="4">
        <v>14667</v>
      </c>
      <c r="E38" s="4">
        <v>2023716068</v>
      </c>
      <c r="G38" s="4">
        <v>2116976967</v>
      </c>
      <c r="I38" s="4">
        <f t="shared" si="0"/>
        <v>-93260899</v>
      </c>
      <c r="K38" s="4">
        <v>14667</v>
      </c>
      <c r="M38" s="4">
        <v>2023716068</v>
      </c>
      <c r="O38" s="4">
        <v>2116976967</v>
      </c>
      <c r="Q38" s="4">
        <f t="shared" si="1"/>
        <v>-93260899</v>
      </c>
    </row>
    <row r="39" spans="1:17" ht="24">
      <c r="A39" s="3" t="s">
        <v>17</v>
      </c>
      <c r="C39" s="4">
        <v>104200000</v>
      </c>
      <c r="E39" s="4">
        <v>358484138466</v>
      </c>
      <c r="G39" s="4">
        <v>371738168635</v>
      </c>
      <c r="I39" s="4">
        <f t="shared" si="0"/>
        <v>-13254030169</v>
      </c>
      <c r="K39" s="4">
        <v>104627668</v>
      </c>
      <c r="M39" s="4">
        <v>360152159892</v>
      </c>
      <c r="O39" s="4">
        <v>373263348263</v>
      </c>
      <c r="Q39" s="4">
        <f t="shared" si="1"/>
        <v>-13111188371</v>
      </c>
    </row>
    <row r="40" spans="1:17" ht="24">
      <c r="A40" s="3" t="s">
        <v>50</v>
      </c>
      <c r="C40" s="4">
        <v>56000</v>
      </c>
      <c r="E40" s="4">
        <v>126533118</v>
      </c>
      <c r="G40" s="4">
        <v>124194468</v>
      </c>
      <c r="I40" s="4">
        <f t="shared" si="0"/>
        <v>2338650</v>
      </c>
      <c r="K40" s="4">
        <v>7464000</v>
      </c>
      <c r="M40" s="4">
        <v>18456802036</v>
      </c>
      <c r="O40" s="4">
        <v>17030177188</v>
      </c>
      <c r="Q40" s="4">
        <f t="shared" si="1"/>
        <v>1426624848</v>
      </c>
    </row>
    <row r="41" spans="1:17" ht="24">
      <c r="A41" s="3" t="s">
        <v>49</v>
      </c>
      <c r="C41" s="4">
        <v>1864510</v>
      </c>
      <c r="E41" s="4">
        <v>27215537075</v>
      </c>
      <c r="G41" s="4">
        <v>29209838642</v>
      </c>
      <c r="I41" s="4">
        <f t="shared" si="0"/>
        <v>-1994301567</v>
      </c>
      <c r="K41" s="4">
        <v>3764510</v>
      </c>
      <c r="M41" s="4">
        <v>60621707267</v>
      </c>
      <c r="O41" s="4">
        <v>58975671861</v>
      </c>
      <c r="Q41" s="4">
        <f t="shared" si="1"/>
        <v>1646035406</v>
      </c>
    </row>
    <row r="42" spans="1:17" ht="24">
      <c r="A42" s="3" t="s">
        <v>55</v>
      </c>
      <c r="C42" s="4">
        <v>4137735</v>
      </c>
      <c r="E42" s="4">
        <v>85878435478</v>
      </c>
      <c r="G42" s="4">
        <v>58531418824</v>
      </c>
      <c r="I42" s="4">
        <f t="shared" si="0"/>
        <v>27347016654</v>
      </c>
      <c r="K42" s="4">
        <v>4137735</v>
      </c>
      <c r="M42" s="4">
        <v>85878435478</v>
      </c>
      <c r="O42" s="4">
        <v>58531418824</v>
      </c>
      <c r="Q42" s="4">
        <f t="shared" si="1"/>
        <v>27347016654</v>
      </c>
    </row>
    <row r="43" spans="1:17" ht="24">
      <c r="A43" s="3" t="s">
        <v>186</v>
      </c>
      <c r="C43" s="4">
        <v>0</v>
      </c>
      <c r="E43" s="4">
        <v>0</v>
      </c>
      <c r="G43" s="4">
        <v>0</v>
      </c>
      <c r="I43" s="4">
        <f t="shared" si="0"/>
        <v>0</v>
      </c>
      <c r="K43" s="4">
        <v>885000</v>
      </c>
      <c r="M43" s="4">
        <v>7130246154</v>
      </c>
      <c r="O43" s="4">
        <v>6024350145</v>
      </c>
      <c r="Q43" s="4">
        <f t="shared" si="1"/>
        <v>1105896009</v>
      </c>
    </row>
    <row r="44" spans="1:17" ht="24">
      <c r="A44" s="3" t="s">
        <v>187</v>
      </c>
      <c r="C44" s="4">
        <v>0</v>
      </c>
      <c r="E44" s="4">
        <v>0</v>
      </c>
      <c r="G44" s="4">
        <v>0</v>
      </c>
      <c r="I44" s="4">
        <f t="shared" si="0"/>
        <v>0</v>
      </c>
      <c r="K44" s="4">
        <v>152386</v>
      </c>
      <c r="M44" s="4">
        <v>70387436036</v>
      </c>
      <c r="O44" s="4">
        <v>68104930552</v>
      </c>
      <c r="Q44" s="4">
        <f t="shared" si="1"/>
        <v>2282505484</v>
      </c>
    </row>
    <row r="45" spans="1:17" ht="24">
      <c r="A45" s="3" t="s">
        <v>79</v>
      </c>
      <c r="C45" s="4">
        <v>0</v>
      </c>
      <c r="E45" s="4">
        <v>0</v>
      </c>
      <c r="G45" s="4">
        <v>0</v>
      </c>
      <c r="I45" s="4">
        <f t="shared" si="0"/>
        <v>0</v>
      </c>
      <c r="K45" s="4">
        <v>2000000</v>
      </c>
      <c r="M45" s="4">
        <v>14628289622</v>
      </c>
      <c r="O45" s="4">
        <v>8977268548</v>
      </c>
      <c r="Q45" s="4">
        <f t="shared" si="1"/>
        <v>5651021074</v>
      </c>
    </row>
    <row r="46" spans="1:17" ht="24">
      <c r="A46" s="3" t="s">
        <v>188</v>
      </c>
      <c r="C46" s="4">
        <v>0</v>
      </c>
      <c r="E46" s="4">
        <v>0</v>
      </c>
      <c r="G46" s="4">
        <v>0</v>
      </c>
      <c r="I46" s="4">
        <f t="shared" si="0"/>
        <v>0</v>
      </c>
      <c r="K46" s="4">
        <v>19707802</v>
      </c>
      <c r="M46" s="4">
        <v>385760516348</v>
      </c>
      <c r="O46" s="4">
        <v>384562311548</v>
      </c>
      <c r="Q46" s="4">
        <f t="shared" si="1"/>
        <v>1198204800</v>
      </c>
    </row>
    <row r="47" spans="1:17" ht="24">
      <c r="A47" s="3" t="s">
        <v>189</v>
      </c>
      <c r="C47" s="4">
        <v>0</v>
      </c>
      <c r="E47" s="4">
        <v>0</v>
      </c>
      <c r="G47" s="4">
        <v>0</v>
      </c>
      <c r="I47" s="4">
        <f t="shared" si="0"/>
        <v>0</v>
      </c>
      <c r="K47" s="4">
        <v>26487698</v>
      </c>
      <c r="M47" s="4">
        <v>115482467407</v>
      </c>
      <c r="O47" s="4">
        <v>144815529082</v>
      </c>
      <c r="Q47" s="4">
        <f t="shared" si="1"/>
        <v>-29333061675</v>
      </c>
    </row>
    <row r="48" spans="1:17" ht="24">
      <c r="A48" s="3" t="s">
        <v>54</v>
      </c>
      <c r="C48" s="4">
        <v>0</v>
      </c>
      <c r="E48" s="4">
        <v>0</v>
      </c>
      <c r="G48" s="4">
        <v>0</v>
      </c>
      <c r="I48" s="4">
        <f t="shared" si="0"/>
        <v>0</v>
      </c>
      <c r="K48" s="4">
        <v>12319319</v>
      </c>
      <c r="M48" s="4">
        <v>14695147216</v>
      </c>
      <c r="O48" s="4">
        <v>14683885357</v>
      </c>
      <c r="Q48" s="4">
        <f t="shared" si="1"/>
        <v>11261859</v>
      </c>
    </row>
    <row r="49" spans="1:17" ht="24">
      <c r="A49" s="3" t="s">
        <v>190</v>
      </c>
      <c r="C49" s="4">
        <v>0</v>
      </c>
      <c r="E49" s="4">
        <v>0</v>
      </c>
      <c r="G49" s="4">
        <v>0</v>
      </c>
      <c r="I49" s="4">
        <f t="shared" si="0"/>
        <v>0</v>
      </c>
      <c r="K49" s="4">
        <v>8211447</v>
      </c>
      <c r="M49" s="4">
        <v>30390561647</v>
      </c>
      <c r="O49" s="4">
        <v>30390565347</v>
      </c>
      <c r="Q49" s="4">
        <f t="shared" si="1"/>
        <v>-3700</v>
      </c>
    </row>
    <row r="50" spans="1:17" ht="24">
      <c r="A50" s="3" t="s">
        <v>191</v>
      </c>
      <c r="C50" s="4">
        <v>0</v>
      </c>
      <c r="E50" s="4">
        <v>0</v>
      </c>
      <c r="G50" s="4">
        <v>0</v>
      </c>
      <c r="I50" s="4">
        <f t="shared" si="0"/>
        <v>0</v>
      </c>
      <c r="K50" s="4">
        <v>264014</v>
      </c>
      <c r="M50" s="4">
        <v>121364204274</v>
      </c>
      <c r="O50" s="4">
        <v>116677238934</v>
      </c>
      <c r="Q50" s="4">
        <f t="shared" si="1"/>
        <v>4686965340</v>
      </c>
    </row>
    <row r="51" spans="1:17" ht="24">
      <c r="A51" s="3" t="s">
        <v>23</v>
      </c>
      <c r="C51" s="4">
        <v>0</v>
      </c>
      <c r="E51" s="4">
        <v>0</v>
      </c>
      <c r="G51" s="4">
        <v>0</v>
      </c>
      <c r="I51" s="4">
        <f t="shared" si="0"/>
        <v>0</v>
      </c>
      <c r="K51" s="4">
        <v>2766000</v>
      </c>
      <c r="M51" s="4">
        <v>11383424920</v>
      </c>
      <c r="O51" s="4">
        <v>11529630607</v>
      </c>
      <c r="Q51" s="4">
        <f t="shared" si="1"/>
        <v>-146205687</v>
      </c>
    </row>
    <row r="52" spans="1:17" ht="24">
      <c r="A52" s="3" t="s">
        <v>192</v>
      </c>
      <c r="C52" s="4">
        <v>0</v>
      </c>
      <c r="E52" s="4">
        <v>0</v>
      </c>
      <c r="G52" s="4">
        <v>0</v>
      </c>
      <c r="I52" s="4">
        <f t="shared" si="0"/>
        <v>0</v>
      </c>
      <c r="K52" s="4">
        <v>78653204</v>
      </c>
      <c r="M52" s="4">
        <v>823027126656</v>
      </c>
      <c r="O52" s="4">
        <v>823027126656</v>
      </c>
      <c r="Q52" s="4">
        <f t="shared" si="1"/>
        <v>0</v>
      </c>
    </row>
    <row r="53" spans="1:17" ht="24">
      <c r="A53" s="3" t="s">
        <v>94</v>
      </c>
      <c r="C53" s="4">
        <v>0</v>
      </c>
      <c r="E53" s="4">
        <v>0</v>
      </c>
      <c r="G53" s="4">
        <v>0</v>
      </c>
      <c r="I53" s="4">
        <f t="shared" si="0"/>
        <v>0</v>
      </c>
      <c r="K53" s="4">
        <v>132382869</v>
      </c>
      <c r="M53" s="4">
        <v>1695069109048</v>
      </c>
      <c r="O53" s="4">
        <v>1215939564188</v>
      </c>
      <c r="Q53" s="4">
        <f t="shared" si="1"/>
        <v>479129544860</v>
      </c>
    </row>
    <row r="54" spans="1:17" ht="24">
      <c r="A54" s="3" t="s">
        <v>70</v>
      </c>
      <c r="C54" s="4">
        <v>0</v>
      </c>
      <c r="E54" s="4">
        <v>0</v>
      </c>
      <c r="G54" s="4">
        <v>0</v>
      </c>
      <c r="I54" s="4">
        <f t="shared" si="0"/>
        <v>0</v>
      </c>
      <c r="K54" s="4">
        <v>220000</v>
      </c>
      <c r="M54" s="4">
        <v>3183582065</v>
      </c>
      <c r="O54" s="4">
        <v>3148876741</v>
      </c>
      <c r="Q54" s="4">
        <f t="shared" si="1"/>
        <v>34705324</v>
      </c>
    </row>
    <row r="55" spans="1:17" ht="24">
      <c r="A55" s="3" t="s">
        <v>193</v>
      </c>
      <c r="C55" s="4">
        <v>0</v>
      </c>
      <c r="E55" s="4">
        <v>0</v>
      </c>
      <c r="G55" s="4">
        <v>0</v>
      </c>
      <c r="I55" s="4">
        <f t="shared" si="0"/>
        <v>0</v>
      </c>
      <c r="K55" s="4">
        <v>19000</v>
      </c>
      <c r="M55" s="4">
        <v>180370384</v>
      </c>
      <c r="O55" s="4">
        <v>203035158</v>
      </c>
      <c r="Q55" s="4">
        <f t="shared" si="1"/>
        <v>-22664774</v>
      </c>
    </row>
    <row r="56" spans="1:17" ht="24">
      <c r="A56" s="3" t="s">
        <v>194</v>
      </c>
      <c r="C56" s="4">
        <v>0</v>
      </c>
      <c r="E56" s="4">
        <v>0</v>
      </c>
      <c r="G56" s="4">
        <v>0</v>
      </c>
      <c r="I56" s="4">
        <f t="shared" si="0"/>
        <v>0</v>
      </c>
      <c r="K56" s="4">
        <v>198000000</v>
      </c>
      <c r="M56" s="4">
        <v>299772000000</v>
      </c>
      <c r="O56" s="4">
        <v>299897361696</v>
      </c>
      <c r="Q56" s="4">
        <f t="shared" si="1"/>
        <v>-125361696</v>
      </c>
    </row>
    <row r="57" spans="1:17" ht="24">
      <c r="A57" s="3" t="s">
        <v>18</v>
      </c>
      <c r="C57" s="4">
        <v>0</v>
      </c>
      <c r="E57" s="4">
        <v>0</v>
      </c>
      <c r="G57" s="4">
        <v>0</v>
      </c>
      <c r="I57" s="4">
        <f t="shared" si="0"/>
        <v>0</v>
      </c>
      <c r="K57" s="4">
        <v>78518411</v>
      </c>
      <c r="M57" s="4">
        <v>188233542814</v>
      </c>
      <c r="O57" s="4">
        <v>172557274449</v>
      </c>
      <c r="Q57" s="4">
        <f t="shared" si="1"/>
        <v>15676268365</v>
      </c>
    </row>
    <row r="58" spans="1:17" ht="24">
      <c r="A58" s="3" t="s">
        <v>195</v>
      </c>
      <c r="C58" s="4">
        <v>0</v>
      </c>
      <c r="E58" s="4">
        <v>0</v>
      </c>
      <c r="G58" s="4">
        <v>0</v>
      </c>
      <c r="I58" s="4">
        <f t="shared" si="0"/>
        <v>0</v>
      </c>
      <c r="K58" s="4">
        <v>540000</v>
      </c>
      <c r="M58" s="4">
        <v>1105244444</v>
      </c>
      <c r="O58" s="4">
        <v>1059912674</v>
      </c>
      <c r="Q58" s="4">
        <f t="shared" si="1"/>
        <v>45331770</v>
      </c>
    </row>
    <row r="59" spans="1:17" ht="24">
      <c r="A59" s="3" t="s">
        <v>196</v>
      </c>
      <c r="C59" s="4">
        <v>0</v>
      </c>
      <c r="E59" s="4">
        <v>0</v>
      </c>
      <c r="G59" s="4">
        <v>0</v>
      </c>
      <c r="I59" s="4">
        <f t="shared" si="0"/>
        <v>0</v>
      </c>
      <c r="K59" s="4">
        <v>18021000</v>
      </c>
      <c r="M59" s="4">
        <v>45748692337</v>
      </c>
      <c r="O59" s="4">
        <v>51392213752</v>
      </c>
      <c r="Q59" s="4">
        <f t="shared" si="1"/>
        <v>-5643521415</v>
      </c>
    </row>
    <row r="60" spans="1:17" ht="24">
      <c r="A60" s="3" t="s">
        <v>43</v>
      </c>
      <c r="C60" s="4">
        <v>0</v>
      </c>
      <c r="E60" s="4">
        <v>0</v>
      </c>
      <c r="G60" s="4">
        <v>0</v>
      </c>
      <c r="I60" s="4">
        <f t="shared" si="0"/>
        <v>0</v>
      </c>
      <c r="K60" s="4">
        <v>7734790</v>
      </c>
      <c r="M60" s="4">
        <v>194529968500</v>
      </c>
      <c r="O60" s="4">
        <v>181070486388</v>
      </c>
      <c r="Q60" s="4">
        <f t="shared" si="1"/>
        <v>13459482112</v>
      </c>
    </row>
    <row r="61" spans="1:17" ht="24">
      <c r="A61" s="3" t="s">
        <v>25</v>
      </c>
      <c r="C61" s="4">
        <v>0</v>
      </c>
      <c r="E61" s="4">
        <v>0</v>
      </c>
      <c r="G61" s="4">
        <v>0</v>
      </c>
      <c r="I61" s="4">
        <f t="shared" si="0"/>
        <v>0</v>
      </c>
      <c r="K61" s="4">
        <v>1744656</v>
      </c>
      <c r="M61" s="4">
        <v>256265964062</v>
      </c>
      <c r="O61" s="4">
        <v>235445214640</v>
      </c>
      <c r="Q61" s="4">
        <f t="shared" si="1"/>
        <v>20820749422</v>
      </c>
    </row>
    <row r="62" spans="1:17" ht="24">
      <c r="A62" s="3" t="s">
        <v>197</v>
      </c>
      <c r="C62" s="4">
        <v>0</v>
      </c>
      <c r="E62" s="4">
        <v>0</v>
      </c>
      <c r="G62" s="4">
        <v>0</v>
      </c>
      <c r="I62" s="4">
        <f t="shared" si="0"/>
        <v>0</v>
      </c>
      <c r="K62" s="4">
        <v>22000</v>
      </c>
      <c r="M62" s="4">
        <v>50058373</v>
      </c>
      <c r="O62" s="4">
        <v>1160808578</v>
      </c>
      <c r="Q62" s="4">
        <f t="shared" si="1"/>
        <v>-1110750205</v>
      </c>
    </row>
    <row r="63" spans="1:17" ht="24">
      <c r="A63" s="3" t="s">
        <v>198</v>
      </c>
      <c r="C63" s="4">
        <v>0</v>
      </c>
      <c r="E63" s="4">
        <v>0</v>
      </c>
      <c r="G63" s="4">
        <v>0</v>
      </c>
      <c r="I63" s="4">
        <f t="shared" si="0"/>
        <v>0</v>
      </c>
      <c r="K63" s="4">
        <v>62200000</v>
      </c>
      <c r="M63" s="4">
        <v>300985800000</v>
      </c>
      <c r="O63" s="4">
        <v>301259094978</v>
      </c>
      <c r="Q63" s="4">
        <f t="shared" si="1"/>
        <v>-273294978</v>
      </c>
    </row>
    <row r="64" spans="1:17" ht="24">
      <c r="A64" s="3" t="s">
        <v>47</v>
      </c>
      <c r="C64" s="4">
        <v>0</v>
      </c>
      <c r="E64" s="4">
        <v>0</v>
      </c>
      <c r="G64" s="4">
        <v>0</v>
      </c>
      <c r="I64" s="4">
        <f t="shared" si="0"/>
        <v>0</v>
      </c>
      <c r="K64" s="4">
        <v>1269401</v>
      </c>
      <c r="M64" s="4">
        <v>25547886217</v>
      </c>
      <c r="O64" s="4">
        <v>22751120580</v>
      </c>
      <c r="Q64" s="4">
        <f t="shared" si="1"/>
        <v>2796765637</v>
      </c>
    </row>
    <row r="65" spans="1:17" ht="24">
      <c r="A65" s="3" t="s">
        <v>199</v>
      </c>
      <c r="C65" s="4">
        <v>0</v>
      </c>
      <c r="E65" s="4">
        <v>0</v>
      </c>
      <c r="G65" s="4">
        <v>0</v>
      </c>
      <c r="I65" s="4">
        <f t="shared" si="0"/>
        <v>0</v>
      </c>
      <c r="K65" s="4">
        <v>193742</v>
      </c>
      <c r="M65" s="4">
        <v>91839689148</v>
      </c>
      <c r="O65" s="4">
        <v>87361212678</v>
      </c>
      <c r="Q65" s="4">
        <f t="shared" si="1"/>
        <v>4478476470</v>
      </c>
    </row>
    <row r="66" spans="1:17" ht="24">
      <c r="A66" s="3" t="s">
        <v>122</v>
      </c>
      <c r="C66" s="4">
        <v>540000</v>
      </c>
      <c r="E66" s="4">
        <v>501552128151</v>
      </c>
      <c r="G66" s="4">
        <v>500492000000</v>
      </c>
      <c r="I66" s="4">
        <f t="shared" si="0"/>
        <v>1060128151</v>
      </c>
      <c r="K66" s="4">
        <v>540000</v>
      </c>
      <c r="M66" s="4">
        <v>501552128151</v>
      </c>
      <c r="O66" s="4">
        <v>500492000000</v>
      </c>
      <c r="Q66" s="4">
        <f t="shared" si="1"/>
        <v>1060128151</v>
      </c>
    </row>
    <row r="67" spans="1:17" ht="24">
      <c r="A67" s="3" t="s">
        <v>200</v>
      </c>
      <c r="C67" s="4">
        <v>0</v>
      </c>
      <c r="E67" s="4">
        <v>0</v>
      </c>
      <c r="G67" s="4">
        <v>0</v>
      </c>
      <c r="I67" s="4">
        <f t="shared" si="0"/>
        <v>0</v>
      </c>
      <c r="K67" s="4">
        <v>542800</v>
      </c>
      <c r="M67" s="4">
        <v>542800000000</v>
      </c>
      <c r="O67" s="4">
        <v>525848847747</v>
      </c>
      <c r="Q67" s="4">
        <f t="shared" si="1"/>
        <v>16951152253</v>
      </c>
    </row>
    <row r="68" spans="1:17" ht="24">
      <c r="A68" s="3" t="s">
        <v>201</v>
      </c>
      <c r="C68" s="4">
        <v>0</v>
      </c>
      <c r="E68" s="4">
        <v>0</v>
      </c>
      <c r="G68" s="4">
        <v>0</v>
      </c>
      <c r="I68" s="4">
        <f t="shared" si="0"/>
        <v>0</v>
      </c>
      <c r="K68" s="4">
        <v>54646</v>
      </c>
      <c r="M68" s="4">
        <v>54646000000</v>
      </c>
      <c r="O68" s="4">
        <v>52293676387</v>
      </c>
      <c r="Q68" s="4">
        <f t="shared" si="1"/>
        <v>2352323613</v>
      </c>
    </row>
    <row r="69" spans="1:17" ht="24">
      <c r="A69" s="3" t="s">
        <v>202</v>
      </c>
      <c r="C69" s="4">
        <v>0</v>
      </c>
      <c r="E69" s="4">
        <v>0</v>
      </c>
      <c r="G69" s="4">
        <v>0</v>
      </c>
      <c r="I69" s="4">
        <f t="shared" si="0"/>
        <v>0</v>
      </c>
      <c r="K69" s="4">
        <v>30000</v>
      </c>
      <c r="M69" s="4">
        <v>30000000000</v>
      </c>
      <c r="O69" s="4">
        <v>29382724653</v>
      </c>
      <c r="Q69" s="4">
        <f t="shared" si="1"/>
        <v>617275347</v>
      </c>
    </row>
    <row r="70" spans="1:17" ht="24">
      <c r="A70" s="3" t="s">
        <v>203</v>
      </c>
      <c r="C70" s="4">
        <v>0</v>
      </c>
      <c r="E70" s="4">
        <v>0</v>
      </c>
      <c r="G70" s="4">
        <v>0</v>
      </c>
      <c r="I70" s="4">
        <f t="shared" si="0"/>
        <v>0</v>
      </c>
      <c r="K70" s="4">
        <v>1030704</v>
      </c>
      <c r="M70" s="4">
        <v>1030704000000</v>
      </c>
      <c r="O70" s="4">
        <v>1000629204376</v>
      </c>
      <c r="Q70" s="4">
        <f t="shared" si="1"/>
        <v>30074795624</v>
      </c>
    </row>
    <row r="71" spans="1:17" ht="24">
      <c r="A71" s="3" t="s">
        <v>204</v>
      </c>
      <c r="C71" s="4">
        <v>0</v>
      </c>
      <c r="E71" s="4">
        <v>0</v>
      </c>
      <c r="G71" s="4">
        <v>0</v>
      </c>
      <c r="I71" s="4">
        <f t="shared" si="0"/>
        <v>0</v>
      </c>
      <c r="K71" s="4">
        <v>609694</v>
      </c>
      <c r="M71" s="4">
        <v>609694000000</v>
      </c>
      <c r="O71" s="4">
        <v>598350905640</v>
      </c>
      <c r="Q71" s="4">
        <f t="shared" si="1"/>
        <v>11343094360</v>
      </c>
    </row>
    <row r="72" spans="1:17" ht="24">
      <c r="A72" s="3" t="s">
        <v>205</v>
      </c>
      <c r="C72" s="4">
        <v>0</v>
      </c>
      <c r="E72" s="4">
        <v>0</v>
      </c>
      <c r="G72" s="4">
        <v>0</v>
      </c>
      <c r="I72" s="4">
        <f t="shared" si="0"/>
        <v>0</v>
      </c>
      <c r="K72" s="4">
        <v>335000</v>
      </c>
      <c r="M72" s="4">
        <v>335000000000</v>
      </c>
      <c r="O72" s="4">
        <v>325180183536</v>
      </c>
      <c r="Q72" s="4">
        <f t="shared" si="1"/>
        <v>9819816464</v>
      </c>
    </row>
    <row r="73" spans="1:17" ht="24">
      <c r="A73" s="3" t="s">
        <v>206</v>
      </c>
      <c r="C73" s="4">
        <v>0</v>
      </c>
      <c r="E73" s="4">
        <v>0</v>
      </c>
      <c r="G73" s="4">
        <v>0</v>
      </c>
      <c r="I73" s="4">
        <f t="shared" ref="I73:I87" si="2">E73-G73</f>
        <v>0</v>
      </c>
      <c r="K73" s="4">
        <v>9670</v>
      </c>
      <c r="M73" s="4">
        <v>9670000000</v>
      </c>
      <c r="O73" s="4">
        <v>9487631618</v>
      </c>
      <c r="Q73" s="4">
        <f t="shared" ref="Q73:Q87" si="3">M73-O73</f>
        <v>182368382</v>
      </c>
    </row>
    <row r="74" spans="1:17" ht="24">
      <c r="A74" s="3" t="s">
        <v>207</v>
      </c>
      <c r="C74" s="4">
        <v>0</v>
      </c>
      <c r="E74" s="4">
        <v>0</v>
      </c>
      <c r="G74" s="4">
        <v>0</v>
      </c>
      <c r="I74" s="4">
        <f t="shared" si="2"/>
        <v>0</v>
      </c>
      <c r="K74" s="4">
        <v>90906</v>
      </c>
      <c r="M74" s="4">
        <v>90906000000</v>
      </c>
      <c r="O74" s="4">
        <v>89342781598</v>
      </c>
      <c r="Q74" s="4">
        <f t="shared" si="3"/>
        <v>1563218402</v>
      </c>
    </row>
    <row r="75" spans="1:17" ht="24">
      <c r="A75" s="3" t="s">
        <v>208</v>
      </c>
      <c r="C75" s="4">
        <v>0</v>
      </c>
      <c r="E75" s="4">
        <v>0</v>
      </c>
      <c r="G75" s="4">
        <v>0</v>
      </c>
      <c r="I75" s="4">
        <f t="shared" si="2"/>
        <v>0</v>
      </c>
      <c r="K75" s="4">
        <v>163013</v>
      </c>
      <c r="M75" s="4">
        <v>163013000000</v>
      </c>
      <c r="O75" s="4">
        <v>160091730917</v>
      </c>
      <c r="Q75" s="4">
        <f t="shared" si="3"/>
        <v>2921269083</v>
      </c>
    </row>
    <row r="76" spans="1:17" ht="24">
      <c r="A76" s="3" t="s">
        <v>209</v>
      </c>
      <c r="C76" s="4">
        <v>0</v>
      </c>
      <c r="E76" s="4">
        <v>0</v>
      </c>
      <c r="G76" s="4">
        <v>0</v>
      </c>
      <c r="I76" s="4">
        <f t="shared" si="2"/>
        <v>0</v>
      </c>
      <c r="K76" s="4">
        <v>70000</v>
      </c>
      <c r="M76" s="4">
        <v>70000000000</v>
      </c>
      <c r="O76" s="4">
        <v>69085419460</v>
      </c>
      <c r="Q76" s="4">
        <f t="shared" si="3"/>
        <v>914580540</v>
      </c>
    </row>
    <row r="77" spans="1:17" ht="24">
      <c r="A77" s="3" t="s">
        <v>210</v>
      </c>
      <c r="C77" s="4">
        <v>0</v>
      </c>
      <c r="E77" s="4">
        <v>0</v>
      </c>
      <c r="G77" s="4">
        <v>0</v>
      </c>
      <c r="I77" s="4">
        <f t="shared" si="2"/>
        <v>0</v>
      </c>
      <c r="K77" s="4">
        <v>115907</v>
      </c>
      <c r="M77" s="4">
        <v>115907000000</v>
      </c>
      <c r="O77" s="4">
        <v>113233366153</v>
      </c>
      <c r="Q77" s="4">
        <f t="shared" si="3"/>
        <v>2673633847</v>
      </c>
    </row>
    <row r="78" spans="1:17" ht="24">
      <c r="A78" s="3" t="s">
        <v>211</v>
      </c>
      <c r="C78" s="4">
        <v>0</v>
      </c>
      <c r="E78" s="4">
        <v>0</v>
      </c>
      <c r="G78" s="4">
        <v>0</v>
      </c>
      <c r="I78" s="4">
        <f t="shared" si="2"/>
        <v>0</v>
      </c>
      <c r="K78" s="4">
        <v>60000</v>
      </c>
      <c r="M78" s="4">
        <v>60000000000</v>
      </c>
      <c r="O78" s="4">
        <v>57925747135</v>
      </c>
      <c r="Q78" s="4">
        <f t="shared" si="3"/>
        <v>2074252865</v>
      </c>
    </row>
    <row r="79" spans="1:17" ht="24">
      <c r="A79" s="3" t="s">
        <v>212</v>
      </c>
      <c r="C79" s="4">
        <v>0</v>
      </c>
      <c r="E79" s="4">
        <v>0</v>
      </c>
      <c r="G79" s="4">
        <v>0</v>
      </c>
      <c r="I79" s="4">
        <f t="shared" si="2"/>
        <v>0</v>
      </c>
      <c r="K79" s="4">
        <v>131431</v>
      </c>
      <c r="M79" s="4">
        <v>131431000000</v>
      </c>
      <c r="O79" s="4">
        <v>128667722650</v>
      </c>
      <c r="Q79" s="4">
        <f t="shared" si="3"/>
        <v>2763277350</v>
      </c>
    </row>
    <row r="80" spans="1:17" ht="24">
      <c r="A80" s="3" t="s">
        <v>213</v>
      </c>
      <c r="C80" s="4">
        <v>0</v>
      </c>
      <c r="E80" s="4">
        <v>0</v>
      </c>
      <c r="G80" s="4">
        <v>0</v>
      </c>
      <c r="I80" s="4">
        <f t="shared" si="2"/>
        <v>0</v>
      </c>
      <c r="K80" s="4">
        <v>1444</v>
      </c>
      <c r="M80" s="4">
        <v>1444000000</v>
      </c>
      <c r="O80" s="4">
        <v>1435639480</v>
      </c>
      <c r="Q80" s="4">
        <f t="shared" si="3"/>
        <v>8360520</v>
      </c>
    </row>
    <row r="81" spans="1:17" ht="24">
      <c r="A81" s="3" t="s">
        <v>214</v>
      </c>
      <c r="C81" s="4">
        <v>0</v>
      </c>
      <c r="E81" s="4">
        <v>0</v>
      </c>
      <c r="G81" s="4">
        <v>0</v>
      </c>
      <c r="I81" s="4">
        <f t="shared" si="2"/>
        <v>0</v>
      </c>
      <c r="K81" s="4">
        <v>1535398</v>
      </c>
      <c r="M81" s="4">
        <v>1527564491719</v>
      </c>
      <c r="O81" s="4">
        <v>1474821719172</v>
      </c>
      <c r="Q81" s="4">
        <f t="shared" si="3"/>
        <v>52742772547</v>
      </c>
    </row>
    <row r="82" spans="1:17" ht="24">
      <c r="A82" s="3" t="s">
        <v>215</v>
      </c>
      <c r="C82" s="4">
        <v>0</v>
      </c>
      <c r="E82" s="4">
        <v>0</v>
      </c>
      <c r="G82" s="4">
        <v>0</v>
      </c>
      <c r="I82" s="4">
        <f t="shared" si="2"/>
        <v>0</v>
      </c>
      <c r="K82" s="4">
        <v>685000</v>
      </c>
      <c r="M82" s="4">
        <v>680997835934</v>
      </c>
      <c r="O82" s="4">
        <v>658839281092</v>
      </c>
      <c r="Q82" s="4">
        <f t="shared" si="3"/>
        <v>22158554842</v>
      </c>
    </row>
    <row r="83" spans="1:17" ht="24">
      <c r="A83" s="3" t="s">
        <v>216</v>
      </c>
      <c r="C83" s="4">
        <v>0</v>
      </c>
      <c r="E83" s="4">
        <v>0</v>
      </c>
      <c r="G83" s="4">
        <v>0</v>
      </c>
      <c r="I83" s="4">
        <f t="shared" si="2"/>
        <v>0</v>
      </c>
      <c r="K83" s="4">
        <v>430183</v>
      </c>
      <c r="M83" s="4">
        <v>430183000000</v>
      </c>
      <c r="O83" s="4">
        <v>424795632439</v>
      </c>
      <c r="Q83" s="4">
        <f t="shared" si="3"/>
        <v>5387367561</v>
      </c>
    </row>
    <row r="84" spans="1:17" ht="24">
      <c r="A84" s="3" t="s">
        <v>217</v>
      </c>
      <c r="C84" s="4">
        <v>0</v>
      </c>
      <c r="E84" s="4">
        <v>0</v>
      </c>
      <c r="G84" s="4">
        <v>0</v>
      </c>
      <c r="I84" s="4">
        <f t="shared" si="2"/>
        <v>0</v>
      </c>
      <c r="K84" s="4">
        <v>311176</v>
      </c>
      <c r="M84" s="4">
        <v>308064042947</v>
      </c>
      <c r="O84" s="4">
        <v>292068428984</v>
      </c>
      <c r="Q84" s="4">
        <f t="shared" si="3"/>
        <v>15995613963</v>
      </c>
    </row>
    <row r="85" spans="1:17" ht="24">
      <c r="A85" s="3" t="s">
        <v>218</v>
      </c>
      <c r="C85" s="4">
        <v>0</v>
      </c>
      <c r="E85" s="4">
        <v>0</v>
      </c>
      <c r="G85" s="4">
        <v>0</v>
      </c>
      <c r="I85" s="4">
        <f t="shared" si="2"/>
        <v>0</v>
      </c>
      <c r="K85" s="4">
        <v>420479</v>
      </c>
      <c r="M85" s="4">
        <v>404533500644</v>
      </c>
      <c r="O85" s="4">
        <v>399007447065</v>
      </c>
      <c r="Q85" s="4">
        <f t="shared" si="3"/>
        <v>5526053579</v>
      </c>
    </row>
    <row r="86" spans="1:17" ht="24">
      <c r="A86" s="3" t="s">
        <v>219</v>
      </c>
      <c r="C86" s="4">
        <v>0</v>
      </c>
      <c r="E86" s="4">
        <v>0</v>
      </c>
      <c r="G86" s="4">
        <v>0</v>
      </c>
      <c r="I86" s="4">
        <f t="shared" si="2"/>
        <v>0</v>
      </c>
      <c r="K86" s="4">
        <v>400000</v>
      </c>
      <c r="M86" s="4">
        <v>400000000000</v>
      </c>
      <c r="O86" s="4">
        <v>392111950575</v>
      </c>
      <c r="Q86" s="4">
        <f t="shared" si="3"/>
        <v>7888049425</v>
      </c>
    </row>
    <row r="87" spans="1:17" ht="24">
      <c r="A87" s="3" t="s">
        <v>160</v>
      </c>
      <c r="C87" s="4">
        <v>0</v>
      </c>
      <c r="E87" s="4">
        <v>0</v>
      </c>
      <c r="G87" s="4">
        <v>0</v>
      </c>
      <c r="I87" s="4">
        <f t="shared" si="2"/>
        <v>0</v>
      </c>
      <c r="K87" s="4">
        <v>415000</v>
      </c>
      <c r="M87" s="4">
        <v>400208518959</v>
      </c>
      <c r="O87" s="4">
        <v>400038500000</v>
      </c>
      <c r="Q87" s="4">
        <f t="shared" si="3"/>
        <v>170018959</v>
      </c>
    </row>
    <row r="88" spans="1:17" ht="24">
      <c r="A88" s="3" t="s">
        <v>308</v>
      </c>
      <c r="C88" s="4"/>
      <c r="E88" s="4"/>
      <c r="G88" s="4"/>
      <c r="I88" s="4">
        <v>-865035590</v>
      </c>
      <c r="K88" s="4"/>
      <c r="M88" s="4"/>
      <c r="O88" s="4"/>
      <c r="Q88" s="4">
        <v>0</v>
      </c>
    </row>
    <row r="89" spans="1:17" ht="24">
      <c r="A89" s="3" t="s">
        <v>309</v>
      </c>
      <c r="C89" s="4"/>
      <c r="E89" s="4"/>
      <c r="G89" s="4"/>
      <c r="I89" s="4">
        <v>-1595503404</v>
      </c>
      <c r="K89" s="4"/>
      <c r="M89" s="4"/>
      <c r="O89" s="4"/>
      <c r="Q89" s="4">
        <v>0</v>
      </c>
    </row>
    <row r="90" spans="1:17" ht="24">
      <c r="A90" s="3" t="s">
        <v>310</v>
      </c>
      <c r="C90" s="4"/>
      <c r="E90" s="4"/>
      <c r="G90" s="4"/>
      <c r="I90" s="4">
        <v>-1305762641</v>
      </c>
      <c r="K90" s="4"/>
      <c r="M90" s="4"/>
      <c r="O90" s="4"/>
      <c r="Q90" s="4">
        <v>0</v>
      </c>
    </row>
    <row r="91" spans="1:17" ht="24">
      <c r="A91" s="3" t="s">
        <v>311</v>
      </c>
      <c r="C91" s="4"/>
      <c r="E91" s="4"/>
      <c r="G91" s="4"/>
      <c r="I91" s="4">
        <v>147485467</v>
      </c>
      <c r="K91" s="4"/>
      <c r="M91" s="4"/>
      <c r="O91" s="4"/>
      <c r="Q91" s="4">
        <v>0</v>
      </c>
    </row>
    <row r="92" spans="1:17" ht="24">
      <c r="A92" s="3" t="s">
        <v>312</v>
      </c>
      <c r="C92" s="4"/>
      <c r="E92" s="4"/>
      <c r="G92" s="4"/>
      <c r="I92" s="4">
        <v>420024368</v>
      </c>
      <c r="K92" s="4"/>
      <c r="M92" s="4"/>
      <c r="O92" s="4"/>
      <c r="Q92" s="4">
        <v>0</v>
      </c>
    </row>
    <row r="93" spans="1:17" ht="24">
      <c r="A93" s="3" t="s">
        <v>313</v>
      </c>
      <c r="C93" s="4"/>
      <c r="E93" s="4"/>
      <c r="G93" s="4"/>
      <c r="I93" s="4">
        <v>0</v>
      </c>
      <c r="K93" s="4"/>
      <c r="M93" s="4"/>
      <c r="O93" s="4"/>
      <c r="Q93" s="4">
        <v>-5397684</v>
      </c>
    </row>
    <row r="94" spans="1:17" ht="24">
      <c r="A94" s="3" t="s">
        <v>314</v>
      </c>
      <c r="C94" s="4"/>
      <c r="E94" s="4"/>
      <c r="G94" s="4"/>
      <c r="I94" s="4">
        <v>0</v>
      </c>
      <c r="K94" s="4"/>
      <c r="M94" s="4"/>
      <c r="O94" s="4"/>
      <c r="Q94" s="4">
        <v>-79030593</v>
      </c>
    </row>
    <row r="95" spans="1:17" ht="24">
      <c r="A95" s="3" t="s">
        <v>315</v>
      </c>
      <c r="C95" s="4"/>
      <c r="E95" s="4"/>
      <c r="G95" s="4"/>
      <c r="I95" s="4">
        <v>0</v>
      </c>
      <c r="K95" s="4"/>
      <c r="M95" s="4"/>
      <c r="O95" s="4"/>
      <c r="Q95" s="4">
        <v>123220961</v>
      </c>
    </row>
    <row r="96" spans="1:17" ht="24">
      <c r="A96" s="3" t="s">
        <v>316</v>
      </c>
      <c r="C96" s="4"/>
      <c r="E96" s="4"/>
      <c r="G96" s="4"/>
      <c r="I96" s="4">
        <v>0</v>
      </c>
      <c r="K96" s="4"/>
      <c r="M96" s="4"/>
      <c r="O96" s="4"/>
      <c r="Q96" s="4">
        <v>-15836694</v>
      </c>
    </row>
    <row r="97" spans="1:17" ht="24">
      <c r="A97" s="3" t="s">
        <v>317</v>
      </c>
      <c r="C97" s="4"/>
      <c r="E97" s="4"/>
      <c r="G97" s="4"/>
      <c r="I97" s="4">
        <v>0</v>
      </c>
      <c r="K97" s="4"/>
      <c r="M97" s="4"/>
      <c r="O97" s="4"/>
      <c r="Q97" s="4">
        <v>-480473086</v>
      </c>
    </row>
    <row r="98" spans="1:17" ht="24">
      <c r="A98" s="3" t="s">
        <v>318</v>
      </c>
      <c r="C98" s="4"/>
      <c r="E98" s="4"/>
      <c r="G98" s="4"/>
      <c r="I98" s="4">
        <v>0</v>
      </c>
      <c r="K98" s="4"/>
      <c r="M98" s="4"/>
      <c r="O98" s="4"/>
      <c r="Q98" s="4">
        <v>120885783</v>
      </c>
    </row>
    <row r="99" spans="1:17" ht="24">
      <c r="A99" s="3" t="s">
        <v>319</v>
      </c>
      <c r="C99" s="4"/>
      <c r="E99" s="4"/>
      <c r="G99" s="4"/>
      <c r="I99" s="4">
        <v>0</v>
      </c>
      <c r="K99" s="4"/>
      <c r="M99" s="4"/>
      <c r="O99" s="4"/>
      <c r="Q99" s="4">
        <v>7853224</v>
      </c>
    </row>
    <row r="100" spans="1:17" ht="24">
      <c r="A100" s="3" t="s">
        <v>320</v>
      </c>
      <c r="C100" s="4"/>
      <c r="E100" s="4"/>
      <c r="G100" s="4"/>
      <c r="I100" s="4">
        <v>0</v>
      </c>
      <c r="K100" s="4"/>
      <c r="M100" s="4"/>
      <c r="O100" s="4"/>
      <c r="Q100" s="4">
        <v>375245455</v>
      </c>
    </row>
    <row r="101" spans="1:17" ht="24">
      <c r="A101" s="3" t="s">
        <v>321</v>
      </c>
      <c r="C101" s="4"/>
      <c r="E101" s="4"/>
      <c r="G101" s="4"/>
      <c r="I101" s="4">
        <v>0</v>
      </c>
      <c r="K101" s="4"/>
      <c r="M101" s="4"/>
      <c r="O101" s="4"/>
      <c r="Q101" s="4">
        <v>100948422</v>
      </c>
    </row>
    <row r="102" spans="1:17" ht="24">
      <c r="A102" s="3" t="s">
        <v>322</v>
      </c>
      <c r="C102" s="4"/>
      <c r="E102" s="4"/>
      <c r="G102" s="4"/>
      <c r="I102" s="4">
        <v>0</v>
      </c>
      <c r="K102" s="4"/>
      <c r="M102" s="4"/>
      <c r="O102" s="4"/>
      <c r="Q102" s="4">
        <v>3697419</v>
      </c>
    </row>
    <row r="103" spans="1:17" ht="24">
      <c r="A103" s="3" t="s">
        <v>323</v>
      </c>
      <c r="C103" s="4"/>
      <c r="E103" s="4"/>
      <c r="G103" s="4"/>
      <c r="I103" s="4">
        <v>0</v>
      </c>
      <c r="K103" s="4"/>
      <c r="M103" s="4"/>
      <c r="O103" s="4"/>
      <c r="Q103" s="4">
        <v>114975800</v>
      </c>
    </row>
    <row r="104" spans="1:17" ht="24">
      <c r="A104" s="3" t="s">
        <v>324</v>
      </c>
      <c r="C104" s="4"/>
      <c r="E104" s="4"/>
      <c r="G104" s="4"/>
      <c r="I104" s="4">
        <v>0</v>
      </c>
      <c r="K104" s="4"/>
      <c r="M104" s="4"/>
      <c r="O104" s="4"/>
      <c r="Q104" s="4">
        <v>-332778331</v>
      </c>
    </row>
    <row r="105" spans="1:17" ht="24">
      <c r="A105" s="3" t="s">
        <v>325</v>
      </c>
      <c r="C105" s="4"/>
      <c r="E105" s="4"/>
      <c r="G105" s="4"/>
      <c r="I105" s="4">
        <v>0</v>
      </c>
      <c r="K105" s="4"/>
      <c r="M105" s="4"/>
      <c r="O105" s="4"/>
      <c r="Q105" s="4">
        <v>70627015</v>
      </c>
    </row>
    <row r="106" spans="1:17" ht="24">
      <c r="A106" s="3" t="s">
        <v>326</v>
      </c>
      <c r="C106" s="4"/>
      <c r="E106" s="4"/>
      <c r="G106" s="4"/>
      <c r="I106" s="4">
        <v>0</v>
      </c>
      <c r="K106" s="4"/>
      <c r="M106" s="4"/>
      <c r="O106" s="4"/>
      <c r="Q106" s="4">
        <v>-34956</v>
      </c>
    </row>
    <row r="107" spans="1:17" ht="24">
      <c r="A107" s="3" t="s">
        <v>327</v>
      </c>
      <c r="C107" s="4"/>
      <c r="E107" s="4"/>
      <c r="G107" s="4"/>
      <c r="I107" s="4">
        <v>0</v>
      </c>
      <c r="K107" s="4"/>
      <c r="M107" s="4"/>
      <c r="O107" s="4"/>
      <c r="Q107" s="4">
        <v>-77247930</v>
      </c>
    </row>
    <row r="108" spans="1:17" ht="24">
      <c r="A108" s="3" t="s">
        <v>328</v>
      </c>
      <c r="C108" s="4"/>
      <c r="E108" s="4"/>
      <c r="G108" s="4"/>
      <c r="I108" s="4">
        <v>0</v>
      </c>
      <c r="K108" s="4"/>
      <c r="M108" s="4"/>
      <c r="O108" s="4"/>
      <c r="Q108" s="4">
        <v>126578412</v>
      </c>
    </row>
    <row r="109" spans="1:17" ht="24">
      <c r="A109" s="3" t="s">
        <v>329</v>
      </c>
      <c r="C109" s="4"/>
      <c r="E109" s="4"/>
      <c r="G109" s="4"/>
      <c r="I109" s="4">
        <v>0</v>
      </c>
      <c r="K109" s="4"/>
      <c r="M109" s="4"/>
      <c r="O109" s="4"/>
      <c r="Q109" s="4">
        <v>-431301895</v>
      </c>
    </row>
    <row r="110" spans="1:17" ht="24">
      <c r="A110" s="3" t="s">
        <v>330</v>
      </c>
      <c r="C110" s="4"/>
      <c r="E110" s="4"/>
      <c r="G110" s="4"/>
      <c r="I110" s="4">
        <v>0</v>
      </c>
      <c r="K110" s="4"/>
      <c r="M110" s="4"/>
      <c r="O110" s="4"/>
      <c r="Q110" s="4">
        <v>10653365</v>
      </c>
    </row>
    <row r="111" spans="1:17" ht="24">
      <c r="A111" s="3" t="s">
        <v>331</v>
      </c>
      <c r="C111" s="4"/>
      <c r="E111" s="4"/>
      <c r="G111" s="4"/>
      <c r="I111" s="4">
        <v>0</v>
      </c>
      <c r="K111" s="4"/>
      <c r="M111" s="4"/>
      <c r="O111" s="4"/>
      <c r="Q111" s="4">
        <v>58591662</v>
      </c>
    </row>
    <row r="112" spans="1:17" ht="24">
      <c r="A112" s="3" t="s">
        <v>308</v>
      </c>
      <c r="C112" s="4"/>
      <c r="E112" s="4"/>
      <c r="G112" s="4"/>
      <c r="I112" s="4">
        <v>0</v>
      </c>
      <c r="K112" s="4"/>
      <c r="M112" s="4"/>
      <c r="O112" s="4"/>
      <c r="Q112" s="4">
        <v>-1094198221</v>
      </c>
    </row>
    <row r="113" spans="1:17" ht="24">
      <c r="A113" s="3" t="s">
        <v>309</v>
      </c>
      <c r="C113" s="4"/>
      <c r="E113" s="4"/>
      <c r="G113" s="4"/>
      <c r="I113" s="4">
        <v>0</v>
      </c>
      <c r="K113" s="4"/>
      <c r="M113" s="4"/>
      <c r="O113" s="4"/>
      <c r="Q113" s="4">
        <v>-1763625768</v>
      </c>
    </row>
    <row r="114" spans="1:17" ht="24">
      <c r="A114" s="3" t="s">
        <v>310</v>
      </c>
      <c r="C114" s="4"/>
      <c r="E114" s="4"/>
      <c r="G114" s="4"/>
      <c r="I114" s="4">
        <v>0</v>
      </c>
      <c r="K114" s="4"/>
      <c r="M114" s="4"/>
      <c r="O114" s="4"/>
      <c r="Q114" s="4">
        <v>-1305762641</v>
      </c>
    </row>
    <row r="115" spans="1:17" ht="24">
      <c r="A115" s="3" t="s">
        <v>311</v>
      </c>
      <c r="C115" s="4"/>
      <c r="E115" s="4"/>
      <c r="G115" s="4"/>
      <c r="I115" s="4">
        <v>0</v>
      </c>
      <c r="K115" s="4"/>
      <c r="M115" s="4"/>
      <c r="O115" s="4"/>
      <c r="Q115" s="4">
        <v>1076685459</v>
      </c>
    </row>
    <row r="116" spans="1:17" ht="24">
      <c r="A116" s="3" t="s">
        <v>332</v>
      </c>
      <c r="C116" s="4"/>
      <c r="E116" s="4"/>
      <c r="G116" s="4"/>
      <c r="I116" s="4">
        <v>0</v>
      </c>
      <c r="K116" s="4"/>
      <c r="M116" s="4"/>
      <c r="O116" s="4"/>
      <c r="Q116" s="4">
        <v>1186109715</v>
      </c>
    </row>
    <row r="117" spans="1:17" ht="24">
      <c r="A117" s="3" t="s">
        <v>333</v>
      </c>
      <c r="C117" s="4"/>
      <c r="E117" s="4"/>
      <c r="G117" s="4"/>
      <c r="I117" s="4">
        <v>0</v>
      </c>
      <c r="K117" s="4"/>
      <c r="M117" s="4"/>
      <c r="O117" s="4"/>
      <c r="Q117" s="4">
        <v>1839746388</v>
      </c>
    </row>
    <row r="118" spans="1:17" ht="24">
      <c r="A118" s="3" t="s">
        <v>334</v>
      </c>
      <c r="C118" s="4"/>
      <c r="E118" s="4"/>
      <c r="G118" s="4"/>
      <c r="I118" s="4">
        <v>0</v>
      </c>
      <c r="K118" s="4"/>
      <c r="M118" s="4"/>
      <c r="O118" s="4"/>
      <c r="Q118" s="4">
        <v>537283585</v>
      </c>
    </row>
    <row r="119" spans="1:17" ht="24">
      <c r="A119" s="3" t="s">
        <v>335</v>
      </c>
      <c r="C119" s="4"/>
      <c r="E119" s="4"/>
      <c r="G119" s="4"/>
      <c r="I119" s="4">
        <v>0</v>
      </c>
      <c r="K119" s="4"/>
      <c r="M119" s="4"/>
      <c r="O119" s="4"/>
      <c r="Q119" s="4">
        <v>-158637688</v>
      </c>
    </row>
    <row r="120" spans="1:17" ht="24">
      <c r="A120" s="3" t="s">
        <v>336</v>
      </c>
      <c r="C120" s="4"/>
      <c r="E120" s="4"/>
      <c r="G120" s="4"/>
      <c r="I120" s="4">
        <v>0</v>
      </c>
      <c r="K120" s="4"/>
      <c r="M120" s="4"/>
      <c r="O120" s="4"/>
      <c r="Q120" s="4">
        <v>381804090</v>
      </c>
    </row>
    <row r="121" spans="1:17" ht="24">
      <c r="A121" s="3" t="s">
        <v>337</v>
      </c>
      <c r="C121" s="4"/>
      <c r="E121" s="4"/>
      <c r="G121" s="4"/>
      <c r="I121" s="4">
        <v>0</v>
      </c>
      <c r="K121" s="4"/>
      <c r="M121" s="4"/>
      <c r="O121" s="4"/>
      <c r="Q121" s="4">
        <v>422625573</v>
      </c>
    </row>
    <row r="122" spans="1:17" ht="24">
      <c r="A122" s="3" t="s">
        <v>338</v>
      </c>
      <c r="C122" s="4"/>
      <c r="E122" s="4"/>
      <c r="G122" s="4"/>
      <c r="I122" s="4">
        <v>0</v>
      </c>
      <c r="K122" s="4"/>
      <c r="M122" s="4"/>
      <c r="O122" s="4"/>
      <c r="Q122" s="4">
        <v>1173808165</v>
      </c>
    </row>
    <row r="123" spans="1:17" ht="24">
      <c r="A123" s="3" t="s">
        <v>339</v>
      </c>
      <c r="C123" s="4"/>
      <c r="E123" s="4"/>
      <c r="G123" s="4"/>
      <c r="I123" s="4">
        <v>0</v>
      </c>
      <c r="K123" s="4"/>
      <c r="M123" s="4"/>
      <c r="O123" s="4"/>
      <c r="Q123" s="4">
        <v>28617339</v>
      </c>
    </row>
    <row r="124" spans="1:17" ht="24">
      <c r="A124" s="3" t="s">
        <v>340</v>
      </c>
      <c r="C124" s="4"/>
      <c r="E124" s="4"/>
      <c r="G124" s="4"/>
      <c r="I124" s="4">
        <v>0</v>
      </c>
      <c r="K124" s="4"/>
      <c r="M124" s="4"/>
      <c r="O124" s="4"/>
      <c r="Q124" s="4">
        <v>923130009</v>
      </c>
    </row>
    <row r="125" spans="1:17" ht="24">
      <c r="A125" s="3" t="s">
        <v>341</v>
      </c>
      <c r="C125" s="4"/>
      <c r="E125" s="4"/>
      <c r="G125" s="4"/>
      <c r="I125" s="4">
        <v>0</v>
      </c>
      <c r="K125" s="4"/>
      <c r="M125" s="4"/>
      <c r="O125" s="4"/>
      <c r="Q125" s="4">
        <v>57630000</v>
      </c>
    </row>
    <row r="126" spans="1:17" ht="24">
      <c r="A126" s="3" t="s">
        <v>342</v>
      </c>
      <c r="C126" s="4"/>
      <c r="E126" s="4"/>
      <c r="G126" s="4"/>
      <c r="I126" s="4">
        <v>0</v>
      </c>
      <c r="K126" s="4"/>
      <c r="M126" s="4"/>
      <c r="O126" s="4"/>
      <c r="Q126" s="4">
        <v>1080418531</v>
      </c>
    </row>
    <row r="127" spans="1:17" ht="24">
      <c r="A127" s="3" t="s">
        <v>343</v>
      </c>
      <c r="C127" s="4"/>
      <c r="E127" s="4"/>
      <c r="G127" s="4"/>
      <c r="I127" s="4">
        <v>0</v>
      </c>
      <c r="K127" s="4"/>
      <c r="M127" s="4"/>
      <c r="O127" s="4"/>
      <c r="Q127" s="4">
        <v>45104589</v>
      </c>
    </row>
    <row r="128" spans="1:17" ht="24">
      <c r="A128" s="3" t="s">
        <v>344</v>
      </c>
      <c r="C128" s="4"/>
      <c r="E128" s="4"/>
      <c r="G128" s="4"/>
      <c r="I128" s="4">
        <v>0</v>
      </c>
      <c r="K128" s="4"/>
      <c r="M128" s="4"/>
      <c r="O128" s="4"/>
      <c r="Q128" s="4">
        <v>463361765</v>
      </c>
    </row>
    <row r="129" spans="1:17" ht="24">
      <c r="A129" s="3" t="s">
        <v>345</v>
      </c>
      <c r="C129" s="4"/>
      <c r="E129" s="4"/>
      <c r="G129" s="4"/>
      <c r="I129" s="4">
        <v>0</v>
      </c>
      <c r="K129" s="4"/>
      <c r="M129" s="4"/>
      <c r="O129" s="4"/>
      <c r="Q129" s="4">
        <v>-402126168</v>
      </c>
    </row>
    <row r="130" spans="1:17" ht="24">
      <c r="A130" s="3" t="s">
        <v>346</v>
      </c>
      <c r="C130" s="4"/>
      <c r="E130" s="4"/>
      <c r="G130" s="4"/>
      <c r="I130" s="4">
        <v>0</v>
      </c>
      <c r="K130" s="4"/>
      <c r="M130" s="4"/>
      <c r="O130" s="4"/>
      <c r="Q130" s="4">
        <v>1182212756</v>
      </c>
    </row>
    <row r="131" spans="1:17" ht="24">
      <c r="A131" s="3" t="s">
        <v>347</v>
      </c>
      <c r="C131" s="4"/>
      <c r="E131" s="4"/>
      <c r="G131" s="4"/>
      <c r="I131" s="4">
        <v>0</v>
      </c>
      <c r="K131" s="4"/>
      <c r="M131" s="4"/>
      <c r="O131" s="4"/>
      <c r="Q131" s="4">
        <v>3779689805</v>
      </c>
    </row>
    <row r="132" spans="1:17" ht="24">
      <c r="A132" s="3" t="s">
        <v>348</v>
      </c>
      <c r="C132" s="4"/>
      <c r="E132" s="4"/>
      <c r="G132" s="4"/>
      <c r="I132" s="4">
        <v>0</v>
      </c>
      <c r="K132" s="4"/>
      <c r="M132" s="4"/>
      <c r="O132" s="4"/>
      <c r="Q132" s="4">
        <v>13538307769</v>
      </c>
    </row>
    <row r="133" spans="1:17" ht="24">
      <c r="A133" s="3" t="s">
        <v>349</v>
      </c>
      <c r="C133" s="4"/>
      <c r="E133" s="4"/>
      <c r="G133" s="4"/>
      <c r="I133" s="4">
        <v>0</v>
      </c>
      <c r="K133" s="4"/>
      <c r="M133" s="4"/>
      <c r="O133" s="4"/>
      <c r="Q133" s="4">
        <v>63841680</v>
      </c>
    </row>
    <row r="134" spans="1:17" ht="24">
      <c r="A134" s="3" t="s">
        <v>350</v>
      </c>
      <c r="C134" s="4"/>
      <c r="E134" s="4"/>
      <c r="G134" s="4"/>
      <c r="I134" s="4">
        <v>0</v>
      </c>
      <c r="K134" s="4"/>
      <c r="M134" s="4"/>
      <c r="O134" s="4"/>
      <c r="Q134" s="4">
        <v>2418307251</v>
      </c>
    </row>
    <row r="135" spans="1:17" ht="24">
      <c r="A135" s="3" t="s">
        <v>351</v>
      </c>
      <c r="C135" s="4"/>
      <c r="E135" s="4"/>
      <c r="G135" s="4"/>
      <c r="I135" s="4">
        <v>0</v>
      </c>
      <c r="K135" s="4"/>
      <c r="M135" s="4"/>
      <c r="O135" s="4"/>
      <c r="Q135" s="4">
        <v>231712916</v>
      </c>
    </row>
    <row r="136" spans="1:17" ht="24">
      <c r="A136" s="3" t="s">
        <v>352</v>
      </c>
      <c r="C136" s="4"/>
      <c r="E136" s="4"/>
      <c r="G136" s="4"/>
      <c r="I136" s="4">
        <v>0</v>
      </c>
      <c r="K136" s="4"/>
      <c r="M136" s="4"/>
      <c r="O136" s="4"/>
      <c r="Q136" s="4">
        <v>302366708</v>
      </c>
    </row>
    <row r="137" spans="1:17" ht="24">
      <c r="A137" s="3" t="s">
        <v>353</v>
      </c>
      <c r="C137" s="4"/>
      <c r="E137" s="4"/>
      <c r="G137" s="4"/>
      <c r="I137" s="4">
        <v>0</v>
      </c>
      <c r="K137" s="4"/>
      <c r="M137" s="4"/>
      <c r="O137" s="4"/>
      <c r="Q137" s="4">
        <v>33186984</v>
      </c>
    </row>
    <row r="138" spans="1:17" ht="24">
      <c r="A138" s="3" t="s">
        <v>354</v>
      </c>
      <c r="C138" s="4"/>
      <c r="E138" s="4"/>
      <c r="G138" s="4"/>
      <c r="I138" s="4">
        <v>0</v>
      </c>
      <c r="K138" s="4"/>
      <c r="M138" s="4"/>
      <c r="O138" s="4"/>
      <c r="Q138" s="4">
        <v>33531425</v>
      </c>
    </row>
    <row r="139" spans="1:17" ht="24">
      <c r="A139" s="3" t="s">
        <v>355</v>
      </c>
      <c r="C139" s="4"/>
      <c r="E139" s="4"/>
      <c r="G139" s="4"/>
      <c r="I139" s="4">
        <v>0</v>
      </c>
      <c r="K139" s="4"/>
      <c r="M139" s="4"/>
      <c r="O139" s="4"/>
      <c r="Q139" s="4">
        <v>149840420</v>
      </c>
    </row>
    <row r="140" spans="1:17" ht="24">
      <c r="A140" s="3" t="s">
        <v>356</v>
      </c>
      <c r="C140" s="4"/>
      <c r="E140" s="4"/>
      <c r="G140" s="4"/>
      <c r="I140" s="4">
        <v>0</v>
      </c>
      <c r="K140" s="4"/>
      <c r="M140" s="4"/>
      <c r="O140" s="4"/>
      <c r="Q140" s="4">
        <v>350750483</v>
      </c>
    </row>
    <row r="141" spans="1:17" ht="24">
      <c r="A141" s="3" t="s">
        <v>357</v>
      </c>
      <c r="C141" s="4"/>
      <c r="E141" s="4"/>
      <c r="G141" s="4"/>
      <c r="I141" s="4">
        <v>0</v>
      </c>
      <c r="K141" s="4"/>
      <c r="M141" s="4"/>
      <c r="O141" s="4"/>
      <c r="Q141" s="4">
        <v>8832403</v>
      </c>
    </row>
    <row r="142" spans="1:17" ht="24">
      <c r="A142" s="3" t="s">
        <v>358</v>
      </c>
      <c r="C142" s="4"/>
      <c r="E142" s="4"/>
      <c r="G142" s="4"/>
      <c r="I142" s="4">
        <v>0</v>
      </c>
      <c r="K142" s="4"/>
      <c r="M142" s="4"/>
      <c r="O142" s="4"/>
      <c r="Q142" s="4">
        <v>-7140</v>
      </c>
    </row>
    <row r="143" spans="1:17" ht="24">
      <c r="A143" s="3" t="s">
        <v>359</v>
      </c>
      <c r="C143" s="4"/>
      <c r="E143" s="4"/>
      <c r="G143" s="4"/>
      <c r="I143" s="4">
        <v>0</v>
      </c>
      <c r="K143" s="4"/>
      <c r="M143" s="4"/>
      <c r="O143" s="4"/>
      <c r="Q143" s="4">
        <v>66388344</v>
      </c>
    </row>
    <row r="144" spans="1:17" ht="24">
      <c r="A144" s="3" t="s">
        <v>360</v>
      </c>
      <c r="C144" s="4"/>
      <c r="E144" s="4"/>
      <c r="G144" s="4"/>
      <c r="I144" s="4">
        <v>0</v>
      </c>
      <c r="K144" s="4"/>
      <c r="M144" s="4"/>
      <c r="O144" s="4"/>
      <c r="Q144" s="4">
        <v>21490611</v>
      </c>
    </row>
    <row r="145" spans="1:17" ht="24">
      <c r="A145" s="3" t="s">
        <v>361</v>
      </c>
      <c r="C145" s="4"/>
      <c r="E145" s="4"/>
      <c r="G145" s="4"/>
      <c r="I145" s="4">
        <v>0</v>
      </c>
      <c r="K145" s="4"/>
      <c r="M145" s="4"/>
      <c r="O145" s="4"/>
      <c r="Q145" s="4">
        <v>781834544</v>
      </c>
    </row>
    <row r="146" spans="1:17" ht="24">
      <c r="A146" s="3" t="s">
        <v>362</v>
      </c>
      <c r="C146" s="4"/>
      <c r="E146" s="4"/>
      <c r="G146" s="4"/>
      <c r="I146" s="4">
        <v>0</v>
      </c>
      <c r="K146" s="4"/>
      <c r="M146" s="4"/>
      <c r="O146" s="4"/>
      <c r="Q146" s="4">
        <v>3227025344</v>
      </c>
    </row>
    <row r="147" spans="1:17" ht="24">
      <c r="A147" s="3" t="s">
        <v>363</v>
      </c>
      <c r="C147" s="4"/>
      <c r="E147" s="4"/>
      <c r="G147" s="4"/>
      <c r="I147" s="4">
        <v>0</v>
      </c>
      <c r="K147" s="4"/>
      <c r="M147" s="4"/>
      <c r="O147" s="4"/>
      <c r="Q147" s="4">
        <v>-3776870779</v>
      </c>
    </row>
    <row r="148" spans="1:17" ht="24">
      <c r="A148" s="3" t="s">
        <v>364</v>
      </c>
      <c r="C148" s="4"/>
      <c r="E148" s="4"/>
      <c r="G148" s="4"/>
      <c r="I148" s="4">
        <v>0</v>
      </c>
      <c r="K148" s="4"/>
      <c r="M148" s="4"/>
      <c r="O148" s="4"/>
      <c r="Q148" s="4">
        <v>-3679355394</v>
      </c>
    </row>
    <row r="149" spans="1:17" ht="24">
      <c r="A149" s="3" t="s">
        <v>365</v>
      </c>
      <c r="C149" s="4"/>
      <c r="E149" s="4"/>
      <c r="G149" s="4"/>
      <c r="I149" s="4">
        <v>0</v>
      </c>
      <c r="K149" s="4"/>
      <c r="M149" s="4"/>
      <c r="O149" s="4"/>
      <c r="Q149" s="4">
        <v>6992755291</v>
      </c>
    </row>
    <row r="150" spans="1:17" ht="24">
      <c r="A150" s="3" t="s">
        <v>366</v>
      </c>
      <c r="C150" s="4"/>
      <c r="E150" s="4"/>
      <c r="G150" s="4"/>
      <c r="I150" s="4">
        <v>0</v>
      </c>
      <c r="K150" s="4"/>
      <c r="M150" s="4"/>
      <c r="O150" s="4"/>
      <c r="Q150" s="4">
        <v>211617</v>
      </c>
    </row>
    <row r="151" spans="1:17" ht="24">
      <c r="A151" s="3" t="s">
        <v>367</v>
      </c>
      <c r="C151" s="4"/>
      <c r="E151" s="4"/>
      <c r="G151" s="4"/>
      <c r="I151" s="4">
        <v>0</v>
      </c>
      <c r="K151" s="4"/>
      <c r="M151" s="4"/>
      <c r="O151" s="4"/>
      <c r="Q151" s="4">
        <v>177146696</v>
      </c>
    </row>
    <row r="152" spans="1:17" ht="24">
      <c r="A152" s="3" t="s">
        <v>368</v>
      </c>
      <c r="C152" s="4"/>
      <c r="E152" s="4"/>
      <c r="G152" s="4"/>
      <c r="I152" s="4">
        <v>0</v>
      </c>
      <c r="K152" s="4"/>
      <c r="M152" s="4"/>
      <c r="O152" s="4"/>
      <c r="Q152" s="4">
        <v>9533245690</v>
      </c>
    </row>
    <row r="153" spans="1:17" ht="24">
      <c r="A153" s="3" t="s">
        <v>369</v>
      </c>
      <c r="C153" s="4"/>
      <c r="E153" s="4"/>
      <c r="G153" s="4"/>
      <c r="I153" s="4">
        <v>0</v>
      </c>
      <c r="K153" s="4"/>
      <c r="M153" s="4"/>
      <c r="O153" s="4"/>
      <c r="Q153" s="4">
        <v>2250965488</v>
      </c>
    </row>
    <row r="154" spans="1:17" ht="24">
      <c r="A154" s="3" t="s">
        <v>370</v>
      </c>
      <c r="C154" s="4"/>
      <c r="E154" s="4"/>
      <c r="G154" s="4"/>
      <c r="I154" s="4">
        <v>0</v>
      </c>
      <c r="K154" s="4"/>
      <c r="M154" s="4"/>
      <c r="O154" s="4"/>
      <c r="Q154" s="4">
        <v>359014225</v>
      </c>
    </row>
    <row r="155" spans="1:17" ht="24">
      <c r="A155" s="3" t="s">
        <v>371</v>
      </c>
      <c r="C155" s="4"/>
      <c r="E155" s="4"/>
      <c r="G155" s="4"/>
      <c r="I155" s="4">
        <v>0</v>
      </c>
      <c r="K155" s="4"/>
      <c r="M155" s="4"/>
      <c r="O155" s="4"/>
      <c r="Q155" s="4">
        <v>6956151536</v>
      </c>
    </row>
    <row r="156" spans="1:17" ht="24">
      <c r="A156" s="3" t="s">
        <v>372</v>
      </c>
      <c r="C156" s="4"/>
      <c r="E156" s="4"/>
      <c r="G156" s="4"/>
      <c r="I156" s="4">
        <v>0</v>
      </c>
      <c r="K156" s="4"/>
      <c r="M156" s="4"/>
      <c r="O156" s="4"/>
      <c r="Q156" s="4">
        <v>-251628536</v>
      </c>
    </row>
    <row r="157" spans="1:17" ht="24">
      <c r="A157" s="3" t="s">
        <v>373</v>
      </c>
      <c r="C157" s="4"/>
      <c r="E157" s="4"/>
      <c r="G157" s="4"/>
      <c r="I157" s="4">
        <v>0</v>
      </c>
      <c r="K157" s="4"/>
      <c r="M157" s="4"/>
      <c r="O157" s="4"/>
      <c r="Q157" s="4">
        <v>12346839574</v>
      </c>
    </row>
    <row r="158" spans="1:17" ht="24">
      <c r="A158" s="3" t="s">
        <v>374</v>
      </c>
      <c r="C158" s="4"/>
      <c r="E158" s="4"/>
      <c r="G158" s="4"/>
      <c r="I158" s="4">
        <v>0</v>
      </c>
      <c r="K158" s="4"/>
      <c r="M158" s="4"/>
      <c r="O158" s="4"/>
      <c r="Q158" s="4">
        <v>-4613212910</v>
      </c>
    </row>
    <row r="159" spans="1:17" ht="24">
      <c r="A159" s="3" t="s">
        <v>375</v>
      </c>
      <c r="C159" s="4"/>
      <c r="E159" s="4"/>
      <c r="G159" s="4"/>
      <c r="I159" s="4">
        <v>0</v>
      </c>
      <c r="K159" s="4"/>
      <c r="M159" s="4"/>
      <c r="O159" s="4"/>
      <c r="Q159" s="4">
        <v>32795008</v>
      </c>
    </row>
    <row r="160" spans="1:17" ht="24">
      <c r="A160" s="3" t="s">
        <v>376</v>
      </c>
      <c r="C160" s="4"/>
      <c r="E160" s="4"/>
      <c r="G160" s="4"/>
      <c r="I160" s="4">
        <v>0</v>
      </c>
      <c r="K160" s="4"/>
      <c r="M160" s="4"/>
      <c r="O160" s="4"/>
      <c r="Q160" s="4">
        <v>1325064354</v>
      </c>
    </row>
    <row r="161" spans="1:17" ht="24">
      <c r="A161" s="3" t="s">
        <v>377</v>
      </c>
      <c r="C161" s="4"/>
      <c r="E161" s="4"/>
      <c r="G161" s="4"/>
      <c r="I161" s="4">
        <v>0</v>
      </c>
      <c r="K161" s="4"/>
      <c r="M161" s="4"/>
      <c r="O161" s="4"/>
      <c r="Q161" s="4">
        <v>-338796626</v>
      </c>
    </row>
    <row r="162" spans="1:17" ht="24">
      <c r="A162" s="3" t="s">
        <v>378</v>
      </c>
      <c r="C162" s="4"/>
      <c r="E162" s="4"/>
      <c r="G162" s="4"/>
      <c r="I162" s="4">
        <v>0</v>
      </c>
      <c r="K162" s="4"/>
      <c r="M162" s="4"/>
      <c r="O162" s="4"/>
      <c r="Q162" s="4">
        <v>-206599961</v>
      </c>
    </row>
    <row r="163" spans="1:17" ht="24">
      <c r="A163" s="3" t="s">
        <v>379</v>
      </c>
      <c r="C163" s="4"/>
      <c r="E163" s="4"/>
      <c r="G163" s="4"/>
      <c r="I163" s="4">
        <v>0</v>
      </c>
      <c r="K163" s="4"/>
      <c r="M163" s="4"/>
      <c r="O163" s="4"/>
      <c r="Q163" s="4">
        <v>1333135</v>
      </c>
    </row>
    <row r="164" spans="1:17" ht="24">
      <c r="A164" s="3" t="s">
        <v>380</v>
      </c>
      <c r="C164" s="4"/>
      <c r="E164" s="4"/>
      <c r="G164" s="4"/>
      <c r="I164" s="4">
        <v>0</v>
      </c>
      <c r="K164" s="4"/>
      <c r="M164" s="4"/>
      <c r="O164" s="4"/>
      <c r="Q164" s="4">
        <v>2796660</v>
      </c>
    </row>
    <row r="165" spans="1:17" ht="24">
      <c r="A165" s="3" t="s">
        <v>381</v>
      </c>
      <c r="C165" s="4"/>
      <c r="E165" s="4"/>
      <c r="G165" s="4"/>
      <c r="I165" s="4">
        <v>0</v>
      </c>
      <c r="K165" s="4"/>
      <c r="M165" s="4"/>
      <c r="O165" s="4"/>
      <c r="Q165" s="4">
        <v>6013445</v>
      </c>
    </row>
    <row r="166" spans="1:17" ht="24">
      <c r="A166" s="3" t="s">
        <v>382</v>
      </c>
      <c r="C166" s="4"/>
      <c r="E166" s="4"/>
      <c r="G166" s="4"/>
      <c r="I166" s="4">
        <v>0</v>
      </c>
      <c r="K166" s="4"/>
      <c r="M166" s="4"/>
      <c r="O166" s="4"/>
      <c r="Q166" s="4">
        <v>242904942</v>
      </c>
    </row>
    <row r="167" spans="1:17" ht="24">
      <c r="A167" s="3" t="s">
        <v>383</v>
      </c>
      <c r="C167" s="4"/>
      <c r="E167" s="4"/>
      <c r="G167" s="4"/>
      <c r="I167" s="4">
        <v>0</v>
      </c>
      <c r="K167" s="4"/>
      <c r="M167" s="4"/>
      <c r="O167" s="4"/>
      <c r="Q167" s="4">
        <v>199484989</v>
      </c>
    </row>
    <row r="168" spans="1:17" ht="24">
      <c r="A168" s="3" t="s">
        <v>384</v>
      </c>
      <c r="C168" s="4"/>
      <c r="E168" s="4"/>
      <c r="G168" s="4"/>
      <c r="I168" s="4">
        <v>0</v>
      </c>
      <c r="K168" s="4"/>
      <c r="M168" s="4"/>
      <c r="O168" s="4"/>
      <c r="Q168" s="4">
        <v>1949761223</v>
      </c>
    </row>
    <row r="169" spans="1:17" ht="24">
      <c r="A169" s="3" t="s">
        <v>385</v>
      </c>
      <c r="C169" s="4"/>
      <c r="E169" s="4"/>
      <c r="G169" s="4"/>
      <c r="I169" s="4">
        <v>0</v>
      </c>
      <c r="K169" s="4"/>
      <c r="M169" s="4"/>
      <c r="O169" s="4"/>
      <c r="Q169" s="4">
        <v>120413362</v>
      </c>
    </row>
    <row r="170" spans="1:17" ht="24">
      <c r="A170" s="3" t="s">
        <v>386</v>
      </c>
      <c r="C170" s="4"/>
      <c r="E170" s="4"/>
      <c r="G170" s="4"/>
      <c r="I170" s="4">
        <v>0</v>
      </c>
      <c r="K170" s="4"/>
      <c r="M170" s="4"/>
      <c r="O170" s="4"/>
      <c r="Q170" s="4">
        <v>836430176</v>
      </c>
    </row>
    <row r="171" spans="1:17" ht="24">
      <c r="A171" s="3" t="s">
        <v>387</v>
      </c>
      <c r="C171" s="4"/>
      <c r="E171" s="4"/>
      <c r="G171" s="4"/>
      <c r="I171" s="4">
        <v>0</v>
      </c>
      <c r="K171" s="4"/>
      <c r="M171" s="4"/>
      <c r="O171" s="4"/>
      <c r="Q171" s="4">
        <v>871656732</v>
      </c>
    </row>
    <row r="172" spans="1:17" ht="24">
      <c r="A172" s="3" t="s">
        <v>388</v>
      </c>
      <c r="C172" s="4"/>
      <c r="E172" s="4"/>
      <c r="G172" s="4"/>
      <c r="I172" s="4">
        <v>0</v>
      </c>
      <c r="K172" s="4"/>
      <c r="M172" s="4"/>
      <c r="O172" s="4"/>
      <c r="Q172" s="4">
        <v>71240484</v>
      </c>
    </row>
    <row r="173" spans="1:17" ht="24">
      <c r="A173" s="3" t="s">
        <v>389</v>
      </c>
      <c r="C173" s="4"/>
      <c r="E173" s="4"/>
      <c r="G173" s="4"/>
      <c r="I173" s="4">
        <v>0</v>
      </c>
      <c r="K173" s="4"/>
      <c r="M173" s="4"/>
      <c r="O173" s="4"/>
      <c r="Q173" s="4">
        <v>135000000</v>
      </c>
    </row>
    <row r="174" spans="1:17" ht="24">
      <c r="A174" s="3" t="s">
        <v>390</v>
      </c>
      <c r="C174" s="4"/>
      <c r="E174" s="4"/>
      <c r="G174" s="4"/>
      <c r="I174" s="4">
        <v>0</v>
      </c>
      <c r="K174" s="4"/>
      <c r="M174" s="4"/>
      <c r="O174" s="4"/>
      <c r="Q174" s="4">
        <v>718902960</v>
      </c>
    </row>
    <row r="175" spans="1:17" ht="24">
      <c r="A175" s="3" t="s">
        <v>391</v>
      </c>
      <c r="C175" s="4"/>
      <c r="E175" s="4"/>
      <c r="G175" s="4"/>
      <c r="I175" s="4">
        <v>0</v>
      </c>
      <c r="K175" s="4"/>
      <c r="M175" s="4"/>
      <c r="O175" s="4"/>
      <c r="Q175" s="4">
        <v>73164918</v>
      </c>
    </row>
    <row r="176" spans="1:17" ht="24">
      <c r="A176" s="3" t="s">
        <v>392</v>
      </c>
      <c r="C176" s="4"/>
      <c r="E176" s="4"/>
      <c r="G176" s="4"/>
      <c r="I176" s="4">
        <v>0</v>
      </c>
      <c r="K176" s="4"/>
      <c r="M176" s="4"/>
      <c r="O176" s="4"/>
      <c r="Q176" s="4">
        <v>56796633</v>
      </c>
    </row>
    <row r="177" spans="1:17" ht="24">
      <c r="A177" s="3" t="s">
        <v>393</v>
      </c>
      <c r="C177" s="4"/>
      <c r="E177" s="4"/>
      <c r="G177" s="4"/>
      <c r="I177" s="4">
        <v>0</v>
      </c>
      <c r="K177" s="4"/>
      <c r="M177" s="4"/>
      <c r="O177" s="4"/>
      <c r="Q177" s="4">
        <v>323998123</v>
      </c>
    </row>
    <row r="178" spans="1:17" ht="24">
      <c r="A178" s="3" t="s">
        <v>394</v>
      </c>
      <c r="C178" s="4"/>
      <c r="E178" s="4"/>
      <c r="G178" s="4"/>
      <c r="I178" s="4">
        <v>0</v>
      </c>
      <c r="K178" s="4"/>
      <c r="M178" s="4"/>
      <c r="O178" s="4"/>
      <c r="Q178" s="4">
        <v>89546717</v>
      </c>
    </row>
    <row r="179" spans="1:17" ht="24">
      <c r="A179" s="3" t="s">
        <v>395</v>
      </c>
      <c r="C179" s="4"/>
      <c r="E179" s="4"/>
      <c r="G179" s="4"/>
      <c r="I179" s="4">
        <v>0</v>
      </c>
      <c r="K179" s="4"/>
      <c r="M179" s="4"/>
      <c r="O179" s="4"/>
      <c r="Q179" s="4">
        <v>2665614900</v>
      </c>
    </row>
    <row r="180" spans="1:17" ht="24">
      <c r="A180" s="3" t="s">
        <v>396</v>
      </c>
      <c r="C180" s="4"/>
      <c r="E180" s="4"/>
      <c r="G180" s="4"/>
      <c r="I180" s="4">
        <v>0</v>
      </c>
      <c r="K180" s="4"/>
      <c r="M180" s="4"/>
      <c r="O180" s="4"/>
      <c r="Q180" s="4">
        <v>25997425</v>
      </c>
    </row>
    <row r="181" spans="1:17" ht="24">
      <c r="A181" s="3" t="s">
        <v>397</v>
      </c>
      <c r="C181" s="4"/>
      <c r="E181" s="4"/>
      <c r="G181" s="4"/>
      <c r="I181" s="4">
        <v>0</v>
      </c>
      <c r="K181" s="4"/>
      <c r="M181" s="4"/>
      <c r="O181" s="4"/>
      <c r="Q181" s="4">
        <v>147504626</v>
      </c>
    </row>
    <row r="182" spans="1:17" ht="24">
      <c r="A182" s="3" t="s">
        <v>398</v>
      </c>
      <c r="C182" s="4"/>
      <c r="E182" s="4"/>
      <c r="G182" s="4"/>
      <c r="I182" s="4">
        <v>0</v>
      </c>
      <c r="K182" s="4"/>
      <c r="M182" s="4"/>
      <c r="O182" s="4"/>
      <c r="Q182" s="4">
        <v>1244310401</v>
      </c>
    </row>
    <row r="183" spans="1:17" ht="24">
      <c r="A183" s="3" t="s">
        <v>399</v>
      </c>
      <c r="C183" s="4"/>
      <c r="E183" s="4"/>
      <c r="G183" s="4"/>
      <c r="I183" s="4">
        <v>0</v>
      </c>
      <c r="K183" s="4"/>
      <c r="M183" s="4"/>
      <c r="O183" s="4"/>
      <c r="Q183" s="4">
        <v>201175511</v>
      </c>
    </row>
    <row r="184" spans="1:17" ht="24">
      <c r="A184" s="3" t="s">
        <v>400</v>
      </c>
      <c r="C184" s="4"/>
      <c r="E184" s="4"/>
      <c r="G184" s="4"/>
      <c r="I184" s="4">
        <v>0</v>
      </c>
      <c r="K184" s="4"/>
      <c r="M184" s="4"/>
      <c r="O184" s="4"/>
      <c r="Q184" s="4">
        <v>-28838624</v>
      </c>
    </row>
    <row r="185" spans="1:17" ht="24">
      <c r="A185" s="3" t="s">
        <v>401</v>
      </c>
      <c r="C185" s="4"/>
      <c r="E185" s="4"/>
      <c r="G185" s="4"/>
      <c r="I185" s="4">
        <v>0</v>
      </c>
      <c r="K185" s="4"/>
      <c r="M185" s="4"/>
      <c r="O185" s="4"/>
      <c r="Q185" s="4">
        <v>-524564744</v>
      </c>
    </row>
    <row r="186" spans="1:17" ht="24">
      <c r="A186" s="3" t="s">
        <v>402</v>
      </c>
      <c r="C186" s="4"/>
      <c r="E186" s="4"/>
      <c r="G186" s="4"/>
      <c r="I186" s="4">
        <v>0</v>
      </c>
      <c r="K186" s="4"/>
      <c r="M186" s="4"/>
      <c r="O186" s="4"/>
      <c r="Q186" s="4">
        <v>3515190445</v>
      </c>
    </row>
    <row r="187" spans="1:17" ht="24">
      <c r="A187" s="3" t="s">
        <v>403</v>
      </c>
      <c r="C187" s="4"/>
      <c r="E187" s="4"/>
      <c r="G187" s="4"/>
      <c r="I187" s="4">
        <v>0</v>
      </c>
      <c r="K187" s="4"/>
      <c r="M187" s="4"/>
      <c r="O187" s="4"/>
      <c r="Q187" s="4">
        <v>2879841626</v>
      </c>
    </row>
    <row r="188" spans="1:17" ht="24">
      <c r="A188" s="3" t="s">
        <v>404</v>
      </c>
      <c r="C188" s="4"/>
      <c r="E188" s="4"/>
      <c r="G188" s="4"/>
      <c r="I188" s="4">
        <v>0</v>
      </c>
      <c r="K188" s="4"/>
      <c r="M188" s="4"/>
      <c r="O188" s="4"/>
      <c r="Q188" s="4">
        <v>843154059</v>
      </c>
    </row>
    <row r="189" spans="1:17" ht="24">
      <c r="A189" s="3" t="s">
        <v>405</v>
      </c>
      <c r="C189" s="4"/>
      <c r="E189" s="4"/>
      <c r="G189" s="4"/>
      <c r="I189" s="4">
        <v>0</v>
      </c>
      <c r="K189" s="4"/>
      <c r="M189" s="4"/>
      <c r="O189" s="4"/>
      <c r="Q189" s="4">
        <v>24998726</v>
      </c>
    </row>
    <row r="190" spans="1:17" ht="24">
      <c r="A190" s="3" t="s">
        <v>406</v>
      </c>
      <c r="C190" s="4"/>
      <c r="E190" s="4"/>
      <c r="G190" s="4"/>
      <c r="I190" s="4">
        <v>0</v>
      </c>
      <c r="K190" s="4"/>
      <c r="M190" s="4"/>
      <c r="O190" s="4"/>
      <c r="Q190" s="4">
        <v>731397469</v>
      </c>
    </row>
    <row r="191" spans="1:17" ht="24">
      <c r="A191" s="3" t="s">
        <v>407</v>
      </c>
      <c r="C191" s="4"/>
      <c r="E191" s="4"/>
      <c r="G191" s="4"/>
      <c r="I191" s="4">
        <v>0</v>
      </c>
      <c r="K191" s="4"/>
      <c r="M191" s="4"/>
      <c r="O191" s="4"/>
      <c r="Q191" s="4">
        <v>3856727149</v>
      </c>
    </row>
    <row r="192" spans="1:17" ht="24">
      <c r="A192" s="3" t="s">
        <v>408</v>
      </c>
      <c r="C192" s="4"/>
      <c r="E192" s="4"/>
      <c r="G192" s="4"/>
      <c r="I192" s="4">
        <v>0</v>
      </c>
      <c r="K192" s="4"/>
      <c r="M192" s="4"/>
      <c r="O192" s="4"/>
      <c r="Q192" s="4">
        <v>1457822195</v>
      </c>
    </row>
    <row r="193" spans="1:17" ht="24">
      <c r="A193" s="3" t="s">
        <v>409</v>
      </c>
      <c r="C193" s="4"/>
      <c r="E193" s="4"/>
      <c r="G193" s="4"/>
      <c r="I193" s="4">
        <v>0</v>
      </c>
      <c r="K193" s="4"/>
      <c r="M193" s="4"/>
      <c r="O193" s="4"/>
      <c r="Q193" s="4">
        <v>3574462</v>
      </c>
    </row>
    <row r="194" spans="1:17" ht="24">
      <c r="A194" s="3" t="s">
        <v>410</v>
      </c>
      <c r="C194" s="4"/>
      <c r="E194" s="4"/>
      <c r="G194" s="4"/>
      <c r="I194" s="4">
        <v>0</v>
      </c>
      <c r="K194" s="4"/>
      <c r="M194" s="4"/>
      <c r="O194" s="4"/>
      <c r="Q194" s="4">
        <v>231253468</v>
      </c>
    </row>
    <row r="195" spans="1:17" ht="24">
      <c r="A195" s="3" t="s">
        <v>411</v>
      </c>
      <c r="C195" s="4"/>
      <c r="E195" s="4"/>
      <c r="G195" s="4"/>
      <c r="I195" s="4">
        <v>0</v>
      </c>
      <c r="K195" s="4"/>
      <c r="M195" s="4"/>
      <c r="O195" s="4"/>
      <c r="Q195" s="4">
        <v>1624983</v>
      </c>
    </row>
    <row r="196" spans="1:17" ht="24">
      <c r="A196" s="3" t="s">
        <v>412</v>
      </c>
      <c r="C196" s="4"/>
      <c r="E196" s="4"/>
      <c r="G196" s="4"/>
      <c r="I196" s="4">
        <v>0</v>
      </c>
      <c r="K196" s="4"/>
      <c r="M196" s="4"/>
      <c r="O196" s="4"/>
      <c r="Q196" s="4">
        <v>425989000</v>
      </c>
    </row>
    <row r="197" spans="1:17" ht="24">
      <c r="A197" s="3" t="s">
        <v>413</v>
      </c>
      <c r="C197" s="4"/>
      <c r="E197" s="4"/>
      <c r="G197" s="4"/>
      <c r="I197" s="4">
        <v>0</v>
      </c>
      <c r="K197" s="4"/>
      <c r="M197" s="4"/>
      <c r="O197" s="4"/>
      <c r="Q197" s="4">
        <v>25448701</v>
      </c>
    </row>
    <row r="198" spans="1:17" ht="24">
      <c r="A198" s="3" t="s">
        <v>414</v>
      </c>
      <c r="C198" s="4"/>
      <c r="E198" s="4"/>
      <c r="G198" s="4"/>
      <c r="I198" s="4">
        <v>0</v>
      </c>
      <c r="K198" s="4"/>
      <c r="M198" s="4"/>
      <c r="O198" s="4"/>
      <c r="Q198" s="4">
        <v>213967467</v>
      </c>
    </row>
    <row r="199" spans="1:17" ht="24">
      <c r="A199" s="3" t="s">
        <v>415</v>
      </c>
      <c r="C199" s="4"/>
      <c r="E199" s="4"/>
      <c r="G199" s="4"/>
      <c r="I199" s="4">
        <v>0</v>
      </c>
      <c r="K199" s="4"/>
      <c r="M199" s="4"/>
      <c r="O199" s="4"/>
      <c r="Q199" s="4">
        <v>287996</v>
      </c>
    </row>
    <row r="200" spans="1:17" ht="24">
      <c r="A200" s="3" t="s">
        <v>416</v>
      </c>
      <c r="C200" s="4"/>
      <c r="E200" s="4"/>
      <c r="G200" s="4"/>
      <c r="I200" s="4">
        <v>0</v>
      </c>
      <c r="K200" s="4"/>
      <c r="M200" s="4"/>
      <c r="O200" s="4"/>
      <c r="Q200" s="4">
        <v>-4250484806</v>
      </c>
    </row>
    <row r="201" spans="1:17" ht="24">
      <c r="A201" s="3" t="s">
        <v>417</v>
      </c>
      <c r="C201" s="4"/>
      <c r="E201" s="4"/>
      <c r="G201" s="4"/>
      <c r="I201" s="4">
        <v>0</v>
      </c>
      <c r="K201" s="4"/>
      <c r="M201" s="4"/>
      <c r="O201" s="4"/>
      <c r="Q201" s="4">
        <v>84062227</v>
      </c>
    </row>
    <row r="202" spans="1:17" ht="24">
      <c r="A202" s="3" t="s">
        <v>418</v>
      </c>
      <c r="C202" s="4"/>
      <c r="E202" s="4"/>
      <c r="G202" s="4"/>
      <c r="I202" s="4">
        <v>0</v>
      </c>
      <c r="K202" s="4"/>
      <c r="M202" s="4"/>
      <c r="O202" s="4"/>
      <c r="Q202" s="4">
        <v>-654158178</v>
      </c>
    </row>
    <row r="203" spans="1:17" ht="24">
      <c r="A203" s="3" t="s">
        <v>419</v>
      </c>
      <c r="C203" s="4"/>
      <c r="E203" s="4"/>
      <c r="G203" s="4"/>
      <c r="I203" s="4">
        <v>0</v>
      </c>
      <c r="K203" s="4"/>
      <c r="M203" s="4"/>
      <c r="O203" s="4"/>
      <c r="Q203" s="4">
        <v>1602068545</v>
      </c>
    </row>
    <row r="204" spans="1:17" ht="24">
      <c r="A204" s="3" t="s">
        <v>420</v>
      </c>
      <c r="C204" s="4"/>
      <c r="E204" s="4"/>
      <c r="G204" s="4"/>
      <c r="I204" s="4">
        <v>0</v>
      </c>
      <c r="K204" s="4"/>
      <c r="M204" s="4"/>
      <c r="O204" s="4"/>
      <c r="Q204" s="4">
        <v>331372390</v>
      </c>
    </row>
    <row r="205" spans="1:17" ht="24">
      <c r="A205" s="3" t="s">
        <v>421</v>
      </c>
      <c r="C205" s="4"/>
      <c r="E205" s="4"/>
      <c r="G205" s="4"/>
      <c r="I205" s="4">
        <v>0</v>
      </c>
      <c r="K205" s="4"/>
      <c r="M205" s="4"/>
      <c r="O205" s="4"/>
      <c r="Q205" s="4">
        <v>22088181</v>
      </c>
    </row>
    <row r="206" spans="1:17" ht="24">
      <c r="A206" s="3" t="s">
        <v>422</v>
      </c>
      <c r="C206" s="4"/>
      <c r="E206" s="4"/>
      <c r="G206" s="4"/>
      <c r="I206" s="4">
        <v>0</v>
      </c>
      <c r="K206" s="4"/>
      <c r="M206" s="4"/>
      <c r="O206" s="4"/>
      <c r="Q206" s="4">
        <v>-44019118</v>
      </c>
    </row>
    <row r="207" spans="1:17" ht="24">
      <c r="A207" s="3" t="s">
        <v>423</v>
      </c>
      <c r="C207" s="4"/>
      <c r="E207" s="4"/>
      <c r="G207" s="4"/>
      <c r="I207" s="4">
        <v>0</v>
      </c>
      <c r="K207" s="4"/>
      <c r="M207" s="4"/>
      <c r="O207" s="4"/>
      <c r="Q207" s="4">
        <v>824436626</v>
      </c>
    </row>
    <row r="208" spans="1:17" ht="24">
      <c r="A208" s="3" t="s">
        <v>424</v>
      </c>
      <c r="C208" s="4"/>
      <c r="E208" s="4"/>
      <c r="G208" s="4"/>
      <c r="I208" s="4">
        <v>0</v>
      </c>
      <c r="K208" s="4"/>
      <c r="M208" s="4"/>
      <c r="O208" s="4"/>
      <c r="Q208" s="4">
        <v>-11814222</v>
      </c>
    </row>
    <row r="209" spans="1:17" ht="24">
      <c r="A209" s="3" t="s">
        <v>425</v>
      </c>
      <c r="C209" s="4"/>
      <c r="E209" s="4"/>
      <c r="G209" s="4"/>
      <c r="I209" s="4">
        <v>0</v>
      </c>
      <c r="K209" s="4"/>
      <c r="M209" s="4"/>
      <c r="O209" s="4"/>
      <c r="Q209" s="4">
        <v>-147</v>
      </c>
    </row>
    <row r="210" spans="1:17" ht="24">
      <c r="A210" s="3" t="s">
        <v>426</v>
      </c>
      <c r="C210" s="4"/>
      <c r="E210" s="4"/>
      <c r="G210" s="4"/>
      <c r="I210" s="4">
        <v>0</v>
      </c>
      <c r="K210" s="4"/>
      <c r="M210" s="4"/>
      <c r="O210" s="4"/>
      <c r="Q210" s="4">
        <v>-19095186</v>
      </c>
    </row>
    <row r="211" spans="1:17" ht="24">
      <c r="A211" s="3" t="s">
        <v>427</v>
      </c>
      <c r="C211" s="4"/>
      <c r="E211" s="4"/>
      <c r="G211" s="4"/>
      <c r="I211" s="4">
        <v>0</v>
      </c>
      <c r="K211" s="4"/>
      <c r="M211" s="4"/>
      <c r="O211" s="4"/>
      <c r="Q211" s="4">
        <v>1745754617</v>
      </c>
    </row>
    <row r="212" spans="1:17" ht="24">
      <c r="A212" s="3" t="s">
        <v>428</v>
      </c>
      <c r="C212" s="4"/>
      <c r="E212" s="4"/>
      <c r="G212" s="4"/>
      <c r="I212" s="4">
        <v>0</v>
      </c>
      <c r="K212" s="4"/>
      <c r="M212" s="4"/>
      <c r="O212" s="4"/>
      <c r="Q212" s="4">
        <v>4282579000</v>
      </c>
    </row>
    <row r="213" spans="1:17" ht="24">
      <c r="A213" s="3" t="s">
        <v>429</v>
      </c>
      <c r="C213" s="4"/>
      <c r="E213" s="4"/>
      <c r="G213" s="4"/>
      <c r="I213" s="4">
        <v>0</v>
      </c>
      <c r="K213" s="4"/>
      <c r="M213" s="4"/>
      <c r="O213" s="4"/>
      <c r="Q213" s="4">
        <v>23995</v>
      </c>
    </row>
    <row r="214" spans="1:17" ht="24">
      <c r="A214" s="3" t="s">
        <v>430</v>
      </c>
      <c r="C214" s="4"/>
      <c r="E214" s="4"/>
      <c r="G214" s="4"/>
      <c r="I214" s="4">
        <v>0</v>
      </c>
      <c r="K214" s="4"/>
      <c r="M214" s="4"/>
      <c r="O214" s="4"/>
      <c r="Q214" s="4">
        <v>8674771</v>
      </c>
    </row>
    <row r="215" spans="1:17" ht="24">
      <c r="A215" s="3" t="s">
        <v>431</v>
      </c>
      <c r="C215" s="4"/>
      <c r="E215" s="4"/>
      <c r="G215" s="4"/>
      <c r="I215" s="4">
        <v>0</v>
      </c>
      <c r="K215" s="4"/>
      <c r="M215" s="4"/>
      <c r="O215" s="4"/>
      <c r="Q215" s="4">
        <v>155931188</v>
      </c>
    </row>
    <row r="216" spans="1:17" ht="24">
      <c r="A216" s="3" t="s">
        <v>432</v>
      </c>
      <c r="C216" s="4"/>
      <c r="E216" s="4"/>
      <c r="G216" s="4"/>
      <c r="I216" s="4">
        <v>0</v>
      </c>
      <c r="K216" s="4"/>
      <c r="M216" s="4"/>
      <c r="O216" s="4"/>
      <c r="Q216" s="4">
        <v>7114922</v>
      </c>
    </row>
    <row r="217" spans="1:17" ht="24">
      <c r="A217" s="3" t="s">
        <v>433</v>
      </c>
      <c r="C217" s="4"/>
      <c r="E217" s="4"/>
      <c r="G217" s="4"/>
      <c r="I217" s="4">
        <v>0</v>
      </c>
      <c r="K217" s="4"/>
      <c r="M217" s="4"/>
      <c r="O217" s="4"/>
      <c r="Q217" s="4">
        <v>648420370</v>
      </c>
    </row>
    <row r="218" spans="1:17" ht="24">
      <c r="A218" s="3" t="s">
        <v>434</v>
      </c>
      <c r="C218" s="4"/>
      <c r="E218" s="4"/>
      <c r="G218" s="4"/>
      <c r="I218" s="4">
        <v>0</v>
      </c>
      <c r="K218" s="4"/>
      <c r="M218" s="4"/>
      <c r="O218" s="4"/>
      <c r="Q218" s="4">
        <v>1077453947</v>
      </c>
    </row>
    <row r="219" spans="1:17" ht="24">
      <c r="A219" s="3" t="s">
        <v>312</v>
      </c>
      <c r="C219" s="4"/>
      <c r="E219" s="4"/>
      <c r="G219" s="4"/>
      <c r="I219" s="4">
        <v>0</v>
      </c>
      <c r="K219" s="4"/>
      <c r="M219" s="4"/>
      <c r="O219" s="4"/>
      <c r="Q219" s="4">
        <v>420024368</v>
      </c>
    </row>
    <row r="220" spans="1:17" ht="24.75" thickBot="1">
      <c r="A220" s="3" t="s">
        <v>435</v>
      </c>
      <c r="C220" s="4"/>
      <c r="E220" s="4"/>
      <c r="G220" s="4"/>
      <c r="I220" s="4">
        <v>0</v>
      </c>
      <c r="K220" s="4"/>
      <c r="M220" s="4"/>
      <c r="O220" s="4"/>
      <c r="Q220" s="4">
        <v>-76900512</v>
      </c>
    </row>
    <row r="221" spans="1:17" ht="23.25" thickBot="1">
      <c r="A221" s="2" t="s">
        <v>112</v>
      </c>
      <c r="C221" s="2" t="s">
        <v>112</v>
      </c>
      <c r="E221" s="5">
        <f>SUM(E8:E87)</f>
        <v>2323028893886</v>
      </c>
      <c r="G221" s="5">
        <f>SUM(G8:G87)</f>
        <v>2135396428383</v>
      </c>
      <c r="I221" s="5">
        <f>SUM(I8:I220)</f>
        <v>184433673703</v>
      </c>
      <c r="K221" s="2" t="s">
        <v>112</v>
      </c>
      <c r="M221" s="5">
        <f>SUM(M8:M87)</f>
        <v>14560764723715</v>
      </c>
      <c r="O221" s="5">
        <f>SUM(O8:O87)</f>
        <v>13657499043389</v>
      </c>
      <c r="Q221" s="5">
        <f>SUM(Q8:Q220)</f>
        <v>990541323691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47"/>
  <sheetViews>
    <sheetView rightToLeft="1" topLeftCell="D1" workbookViewId="0">
      <selection activeCell="S107" sqref="S107:S245"/>
    </sheetView>
  </sheetViews>
  <sheetFormatPr defaultRowHeight="22.5"/>
  <cols>
    <col min="1" max="1" width="70.7109375" style="2" bestFit="1" customWidth="1"/>
    <col min="2" max="2" width="1" style="2" customWidth="1"/>
    <col min="3" max="3" width="21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22" style="2" customWidth="1"/>
    <col min="10" max="10" width="1" style="2" customWidth="1"/>
    <col min="11" max="11" width="23" style="2" customWidth="1"/>
    <col min="12" max="12" width="1" style="2" customWidth="1"/>
    <col min="13" max="13" width="22" style="2" customWidth="1"/>
    <col min="14" max="14" width="1" style="2" customWidth="1"/>
    <col min="15" max="15" width="23" style="2" customWidth="1"/>
    <col min="16" max="16" width="1" style="2" customWidth="1"/>
    <col min="17" max="17" width="22" style="2" customWidth="1"/>
    <col min="18" max="18" width="1" style="2" customWidth="1"/>
    <col min="19" max="19" width="23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  <c r="R2" s="14" t="s">
        <v>0</v>
      </c>
      <c r="S2" s="14" t="s">
        <v>0</v>
      </c>
      <c r="T2" s="14" t="s">
        <v>0</v>
      </c>
      <c r="U2" s="14" t="s">
        <v>0</v>
      </c>
    </row>
    <row r="3" spans="1:21" ht="24">
      <c r="A3" s="14" t="s">
        <v>151</v>
      </c>
      <c r="B3" s="14" t="s">
        <v>151</v>
      </c>
      <c r="C3" s="14" t="s">
        <v>151</v>
      </c>
      <c r="D3" s="14" t="s">
        <v>151</v>
      </c>
      <c r="E3" s="14" t="s">
        <v>151</v>
      </c>
      <c r="F3" s="14" t="s">
        <v>151</v>
      </c>
      <c r="G3" s="14" t="s">
        <v>151</v>
      </c>
      <c r="H3" s="14" t="s">
        <v>151</v>
      </c>
      <c r="I3" s="14" t="s">
        <v>151</v>
      </c>
      <c r="J3" s="14" t="s">
        <v>151</v>
      </c>
      <c r="K3" s="14" t="s">
        <v>151</v>
      </c>
      <c r="L3" s="14" t="s">
        <v>151</v>
      </c>
      <c r="M3" s="14" t="s">
        <v>151</v>
      </c>
      <c r="N3" s="14" t="s">
        <v>151</v>
      </c>
      <c r="O3" s="14" t="s">
        <v>151</v>
      </c>
      <c r="P3" s="14" t="s">
        <v>151</v>
      </c>
      <c r="Q3" s="14" t="s">
        <v>151</v>
      </c>
      <c r="R3" s="14" t="s">
        <v>151</v>
      </c>
      <c r="S3" s="14" t="s">
        <v>151</v>
      </c>
      <c r="T3" s="14" t="s">
        <v>151</v>
      </c>
      <c r="U3" s="14" t="s">
        <v>151</v>
      </c>
    </row>
    <row r="4" spans="1:21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14" t="s">
        <v>2</v>
      </c>
      <c r="P4" s="14" t="s">
        <v>2</v>
      </c>
      <c r="Q4" s="14" t="s">
        <v>2</v>
      </c>
      <c r="R4" s="14" t="s">
        <v>2</v>
      </c>
      <c r="S4" s="14" t="s">
        <v>2</v>
      </c>
      <c r="T4" s="14" t="s">
        <v>2</v>
      </c>
      <c r="U4" s="14" t="s">
        <v>2</v>
      </c>
    </row>
    <row r="6" spans="1:21" ht="24">
      <c r="A6" s="13" t="s">
        <v>3</v>
      </c>
      <c r="C6" s="13" t="s">
        <v>153</v>
      </c>
      <c r="D6" s="13" t="s">
        <v>153</v>
      </c>
      <c r="E6" s="13" t="s">
        <v>153</v>
      </c>
      <c r="F6" s="13" t="s">
        <v>153</v>
      </c>
      <c r="G6" s="13" t="s">
        <v>153</v>
      </c>
      <c r="H6" s="13" t="s">
        <v>153</v>
      </c>
      <c r="I6" s="13" t="s">
        <v>153</v>
      </c>
      <c r="J6" s="13" t="s">
        <v>153</v>
      </c>
      <c r="K6" s="13" t="s">
        <v>153</v>
      </c>
      <c r="M6" s="13" t="s">
        <v>154</v>
      </c>
      <c r="N6" s="13" t="s">
        <v>154</v>
      </c>
      <c r="O6" s="13" t="s">
        <v>154</v>
      </c>
      <c r="P6" s="13" t="s">
        <v>154</v>
      </c>
      <c r="Q6" s="13" t="s">
        <v>154</v>
      </c>
      <c r="R6" s="13" t="s">
        <v>154</v>
      </c>
      <c r="S6" s="13" t="s">
        <v>154</v>
      </c>
      <c r="T6" s="13" t="s">
        <v>154</v>
      </c>
      <c r="U6" s="13" t="s">
        <v>154</v>
      </c>
    </row>
    <row r="7" spans="1:21" ht="24">
      <c r="A7" s="13" t="s">
        <v>3</v>
      </c>
      <c r="C7" s="13" t="s">
        <v>220</v>
      </c>
      <c r="E7" s="13" t="s">
        <v>221</v>
      </c>
      <c r="G7" s="13" t="s">
        <v>222</v>
      </c>
      <c r="I7" s="13" t="s">
        <v>132</v>
      </c>
      <c r="K7" s="13" t="s">
        <v>223</v>
      </c>
      <c r="M7" s="13" t="s">
        <v>220</v>
      </c>
      <c r="O7" s="13" t="s">
        <v>221</v>
      </c>
      <c r="Q7" s="13" t="s">
        <v>222</v>
      </c>
      <c r="S7" s="13" t="s">
        <v>132</v>
      </c>
      <c r="U7" s="13" t="s">
        <v>223</v>
      </c>
    </row>
    <row r="8" spans="1:21" ht="24">
      <c r="A8" s="3" t="s">
        <v>62</v>
      </c>
      <c r="C8" s="4">
        <v>47965456691</v>
      </c>
      <c r="E8" s="4">
        <v>-33233170327</v>
      </c>
      <c r="G8" s="4">
        <v>-95454208</v>
      </c>
      <c r="I8" s="4">
        <f>C8+E8+G8</f>
        <v>14636832156</v>
      </c>
      <c r="K8" s="7">
        <f>I8/I246</f>
        <v>4.7646230274085224E-3</v>
      </c>
      <c r="M8" s="4">
        <v>47965456691</v>
      </c>
      <c r="O8" s="4">
        <v>7824770313</v>
      </c>
      <c r="Q8" s="4">
        <v>143701783</v>
      </c>
      <c r="S8" s="4">
        <f>M8+O8+Q8</f>
        <v>55933928787</v>
      </c>
      <c r="U8" s="2" t="s">
        <v>224</v>
      </c>
    </row>
    <row r="9" spans="1:21" ht="24">
      <c r="A9" s="3" t="s">
        <v>66</v>
      </c>
      <c r="C9" s="4">
        <v>0</v>
      </c>
      <c r="E9" s="4">
        <v>3710400950</v>
      </c>
      <c r="G9" s="4">
        <v>-184304869</v>
      </c>
      <c r="I9" s="4">
        <f t="shared" ref="I9:I72" si="0">C9+E9+G9</f>
        <v>3526096081</v>
      </c>
      <c r="K9" s="7">
        <f>I9/I246</f>
        <v>1.1478247755611927E-3</v>
      </c>
      <c r="M9" s="4">
        <v>0</v>
      </c>
      <c r="O9" s="4">
        <v>-827012009</v>
      </c>
      <c r="Q9" s="4">
        <v>-184304869</v>
      </c>
      <c r="S9" s="4">
        <f t="shared" ref="S9:S72" si="1">M9+O9+Q9</f>
        <v>-1011316878</v>
      </c>
      <c r="U9" s="2" t="s">
        <v>225</v>
      </c>
    </row>
    <row r="10" spans="1:21" ht="24">
      <c r="A10" s="3" t="s">
        <v>57</v>
      </c>
      <c r="C10" s="4">
        <v>0</v>
      </c>
      <c r="E10" s="4">
        <v>318447879</v>
      </c>
      <c r="G10" s="4">
        <v>-551391850</v>
      </c>
      <c r="I10" s="4">
        <f t="shared" si="0"/>
        <v>-232943971</v>
      </c>
      <c r="K10" s="7">
        <f>I10/I246</f>
        <v>-7.5828580699247253E-5</v>
      </c>
      <c r="M10" s="4">
        <v>8091535550</v>
      </c>
      <c r="O10" s="4">
        <v>-38702750</v>
      </c>
      <c r="Q10" s="4">
        <v>-2801334868</v>
      </c>
      <c r="S10" s="4">
        <f t="shared" si="1"/>
        <v>5251497932</v>
      </c>
      <c r="U10" s="2" t="s">
        <v>226</v>
      </c>
    </row>
    <row r="11" spans="1:21" ht="24">
      <c r="A11" s="3" t="s">
        <v>61</v>
      </c>
      <c r="C11" s="4">
        <v>0</v>
      </c>
      <c r="E11" s="4">
        <v>0</v>
      </c>
      <c r="G11" s="4">
        <v>39075949306</v>
      </c>
      <c r="I11" s="4">
        <f t="shared" si="0"/>
        <v>39075949306</v>
      </c>
      <c r="K11" s="7">
        <f>I11/I246</f>
        <v>1.2720113607704042E-2</v>
      </c>
      <c r="M11" s="4">
        <v>0</v>
      </c>
      <c r="O11" s="4">
        <v>0</v>
      </c>
      <c r="Q11" s="4">
        <v>39075949306</v>
      </c>
      <c r="S11" s="4">
        <f t="shared" si="1"/>
        <v>39075949306</v>
      </c>
      <c r="U11" s="2" t="s">
        <v>228</v>
      </c>
    </row>
    <row r="12" spans="1:21" ht="24">
      <c r="A12" s="3" t="s">
        <v>31</v>
      </c>
      <c r="C12" s="4">
        <v>0</v>
      </c>
      <c r="E12" s="4">
        <v>-407829788</v>
      </c>
      <c r="G12" s="4">
        <v>-16772083</v>
      </c>
      <c r="I12" s="4">
        <f t="shared" si="0"/>
        <v>-424601871</v>
      </c>
      <c r="K12" s="7">
        <f>I12/I246</f>
        <v>-1.3821760272205057E-4</v>
      </c>
      <c r="M12" s="4">
        <v>0</v>
      </c>
      <c r="O12" s="4">
        <v>-111643759</v>
      </c>
      <c r="Q12" s="4">
        <v>1478238357</v>
      </c>
      <c r="S12" s="4">
        <f t="shared" si="1"/>
        <v>1366594598</v>
      </c>
      <c r="U12" s="2" t="s">
        <v>34</v>
      </c>
    </row>
    <row r="13" spans="1:21" ht="24">
      <c r="A13" s="3" t="s">
        <v>15</v>
      </c>
      <c r="C13" s="4">
        <v>0</v>
      </c>
      <c r="E13" s="4">
        <v>14002802416</v>
      </c>
      <c r="G13" s="4">
        <v>681692619</v>
      </c>
      <c r="I13" s="4">
        <f t="shared" si="0"/>
        <v>14684495035</v>
      </c>
      <c r="K13" s="7">
        <f>I13/I246</f>
        <v>4.7801383826722565E-3</v>
      </c>
      <c r="M13" s="4">
        <v>0</v>
      </c>
      <c r="O13" s="4">
        <v>84163021935</v>
      </c>
      <c r="Q13" s="4">
        <v>681692619</v>
      </c>
      <c r="S13" s="4">
        <f t="shared" si="1"/>
        <v>84844714554</v>
      </c>
      <c r="U13" s="2" t="s">
        <v>229</v>
      </c>
    </row>
    <row r="14" spans="1:21" ht="24">
      <c r="A14" s="3" t="s">
        <v>22</v>
      </c>
      <c r="C14" s="4">
        <v>0</v>
      </c>
      <c r="E14" s="4">
        <v>348152397706</v>
      </c>
      <c r="G14" s="4">
        <v>-4355</v>
      </c>
      <c r="I14" s="4">
        <f t="shared" si="0"/>
        <v>348152393351</v>
      </c>
      <c r="K14" s="7">
        <f>I14/I246</f>
        <v>0.1133315523965734</v>
      </c>
      <c r="M14" s="4">
        <v>0</v>
      </c>
      <c r="O14" s="4">
        <v>466330455754</v>
      </c>
      <c r="Q14" s="4">
        <v>794501419</v>
      </c>
      <c r="S14" s="4">
        <f t="shared" si="1"/>
        <v>467124957173</v>
      </c>
      <c r="U14" s="2" t="s">
        <v>230</v>
      </c>
    </row>
    <row r="15" spans="1:21" ht="24">
      <c r="A15" s="3" t="s">
        <v>97</v>
      </c>
      <c r="C15" s="4">
        <v>0</v>
      </c>
      <c r="E15" s="4">
        <v>177816491029</v>
      </c>
      <c r="G15" s="4">
        <v>4751498781</v>
      </c>
      <c r="I15" s="4">
        <f t="shared" si="0"/>
        <v>182567989810</v>
      </c>
      <c r="K15" s="7" t="e">
        <f>I15/I193</f>
        <v>#DIV/0!</v>
      </c>
      <c r="M15" s="4">
        <v>0</v>
      </c>
      <c r="O15" s="4">
        <v>228077553566</v>
      </c>
      <c r="Q15" s="4">
        <v>2884367411</v>
      </c>
      <c r="S15" s="4">
        <f t="shared" si="1"/>
        <v>230961920977</v>
      </c>
      <c r="U15" s="2" t="s">
        <v>231</v>
      </c>
    </row>
    <row r="16" spans="1:21" ht="24">
      <c r="A16" s="3" t="s">
        <v>64</v>
      </c>
      <c r="C16" s="4">
        <v>0</v>
      </c>
      <c r="E16" s="4">
        <v>355899331903</v>
      </c>
      <c r="G16" s="4">
        <v>14161678086</v>
      </c>
      <c r="I16" s="4">
        <f t="shared" si="0"/>
        <v>370061009989</v>
      </c>
      <c r="K16" s="7" t="e">
        <f>I16/I194</f>
        <v>#DIV/0!</v>
      </c>
      <c r="M16" s="4">
        <v>0</v>
      </c>
      <c r="O16" s="4">
        <v>1063880252527</v>
      </c>
      <c r="Q16" s="4">
        <v>14614411196</v>
      </c>
      <c r="S16" s="4">
        <f t="shared" si="1"/>
        <v>1078494663723</v>
      </c>
      <c r="U16" s="2" t="s">
        <v>232</v>
      </c>
    </row>
    <row r="17" spans="1:21" ht="24">
      <c r="A17" s="3" t="s">
        <v>85</v>
      </c>
      <c r="C17" s="4">
        <v>0</v>
      </c>
      <c r="E17" s="4">
        <v>-57256499740</v>
      </c>
      <c r="G17" s="4">
        <v>739127805</v>
      </c>
      <c r="I17" s="4">
        <f t="shared" si="0"/>
        <v>-56517371935</v>
      </c>
      <c r="K17" s="7" t="e">
        <f>I17/I195</f>
        <v>#DIV/0!</v>
      </c>
      <c r="M17" s="4">
        <v>0</v>
      </c>
      <c r="O17" s="4">
        <v>-28136310166</v>
      </c>
      <c r="Q17" s="4">
        <v>739127805</v>
      </c>
      <c r="S17" s="4">
        <f t="shared" si="1"/>
        <v>-27397182361</v>
      </c>
      <c r="U17" s="2" t="s">
        <v>233</v>
      </c>
    </row>
    <row r="18" spans="1:21" ht="24">
      <c r="A18" s="3" t="s">
        <v>58</v>
      </c>
      <c r="C18" s="4">
        <v>0</v>
      </c>
      <c r="E18" s="4">
        <v>13006818049</v>
      </c>
      <c r="G18" s="4">
        <v>43196814</v>
      </c>
      <c r="I18" s="4">
        <f t="shared" si="0"/>
        <v>13050014863</v>
      </c>
      <c r="K18" s="7" t="e">
        <f>I18/I196</f>
        <v>#DIV/0!</v>
      </c>
      <c r="M18" s="4">
        <v>58821122400</v>
      </c>
      <c r="O18" s="4">
        <v>14604501788</v>
      </c>
      <c r="Q18" s="4">
        <v>43187547</v>
      </c>
      <c r="S18" s="4">
        <f t="shared" si="1"/>
        <v>73468811735</v>
      </c>
      <c r="U18" s="2" t="s">
        <v>234</v>
      </c>
    </row>
    <row r="19" spans="1:21" ht="24">
      <c r="A19" s="3" t="s">
        <v>19</v>
      </c>
      <c r="C19" s="4">
        <v>0</v>
      </c>
      <c r="E19" s="4">
        <v>-8562919647</v>
      </c>
      <c r="G19" s="4">
        <v>17747295116</v>
      </c>
      <c r="I19" s="4">
        <f t="shared" si="0"/>
        <v>9184375469</v>
      </c>
      <c r="K19" s="7" t="e">
        <f>I19/I197</f>
        <v>#DIV/0!</v>
      </c>
      <c r="M19" s="4">
        <v>15709859000</v>
      </c>
      <c r="O19" s="4">
        <v>72116076658</v>
      </c>
      <c r="Q19" s="4">
        <v>17747282648</v>
      </c>
      <c r="S19" s="4">
        <f t="shared" si="1"/>
        <v>105573218306</v>
      </c>
      <c r="U19" s="2" t="s">
        <v>235</v>
      </c>
    </row>
    <row r="20" spans="1:21" ht="24">
      <c r="A20" s="3" t="s">
        <v>101</v>
      </c>
      <c r="C20" s="4">
        <v>0</v>
      </c>
      <c r="E20" s="4">
        <v>69257799648</v>
      </c>
      <c r="G20" s="4">
        <v>18931068259</v>
      </c>
      <c r="I20" s="4">
        <f t="shared" si="0"/>
        <v>88188867907</v>
      </c>
      <c r="K20" s="7" t="e">
        <f>I20/I198</f>
        <v>#DIV/0!</v>
      </c>
      <c r="M20" s="4">
        <v>0</v>
      </c>
      <c r="O20" s="4">
        <v>167800716068</v>
      </c>
      <c r="Q20" s="4">
        <v>18931068259</v>
      </c>
      <c r="S20" s="4">
        <f t="shared" si="1"/>
        <v>186731784327</v>
      </c>
      <c r="U20" s="2" t="s">
        <v>236</v>
      </c>
    </row>
    <row r="21" spans="1:21" ht="24">
      <c r="A21" s="3" t="s">
        <v>102</v>
      </c>
      <c r="C21" s="4">
        <v>0</v>
      </c>
      <c r="E21" s="4">
        <v>-45618934687</v>
      </c>
      <c r="G21" s="4">
        <v>-238005385</v>
      </c>
      <c r="I21" s="4">
        <f t="shared" si="0"/>
        <v>-45856940072</v>
      </c>
      <c r="K21" s="7" t="e">
        <f>I21/I199</f>
        <v>#DIV/0!</v>
      </c>
      <c r="M21" s="4">
        <v>0</v>
      </c>
      <c r="O21" s="4">
        <v>-108761942073</v>
      </c>
      <c r="Q21" s="4">
        <v>-238005385</v>
      </c>
      <c r="S21" s="4">
        <f t="shared" si="1"/>
        <v>-108999947458</v>
      </c>
      <c r="U21" s="2" t="s">
        <v>237</v>
      </c>
    </row>
    <row r="22" spans="1:21" ht="24">
      <c r="A22" s="3" t="s">
        <v>88</v>
      </c>
      <c r="C22" s="4">
        <v>0</v>
      </c>
      <c r="E22" s="4">
        <v>-53036579775</v>
      </c>
      <c r="G22" s="4">
        <v>12021894</v>
      </c>
      <c r="I22" s="4">
        <f t="shared" si="0"/>
        <v>-53024557881</v>
      </c>
      <c r="K22" s="7" t="e">
        <f>I22/#REF!</f>
        <v>#REF!</v>
      </c>
      <c r="M22" s="4">
        <v>0</v>
      </c>
      <c r="O22" s="4">
        <v>30701964219</v>
      </c>
      <c r="Q22" s="4">
        <v>12021894</v>
      </c>
      <c r="S22" s="4">
        <f t="shared" si="1"/>
        <v>30713986113</v>
      </c>
      <c r="U22" s="2" t="s">
        <v>238</v>
      </c>
    </row>
    <row r="23" spans="1:21" ht="24">
      <c r="A23" s="3" t="s">
        <v>53</v>
      </c>
      <c r="C23" s="4">
        <v>0</v>
      </c>
      <c r="E23" s="4">
        <v>58881952147</v>
      </c>
      <c r="G23" s="4">
        <v>5180201640</v>
      </c>
      <c r="I23" s="4">
        <f t="shared" si="0"/>
        <v>64062153787</v>
      </c>
      <c r="K23" s="7" t="e">
        <f>I23/I201</f>
        <v>#DIV/0!</v>
      </c>
      <c r="M23" s="4">
        <v>0</v>
      </c>
      <c r="O23" s="4">
        <v>183513116255</v>
      </c>
      <c r="Q23" s="4">
        <v>5180201640</v>
      </c>
      <c r="S23" s="4">
        <f t="shared" si="1"/>
        <v>188693317895</v>
      </c>
      <c r="U23" s="2" t="s">
        <v>239</v>
      </c>
    </row>
    <row r="24" spans="1:21" ht="24">
      <c r="A24" s="3" t="s">
        <v>96</v>
      </c>
      <c r="C24" s="4">
        <v>0</v>
      </c>
      <c r="E24" s="4">
        <v>-58169445539</v>
      </c>
      <c r="G24" s="4">
        <v>58537533880</v>
      </c>
      <c r="I24" s="4">
        <f t="shared" si="0"/>
        <v>368088341</v>
      </c>
      <c r="K24" s="7" t="e">
        <f>I24/I202</f>
        <v>#DIV/0!</v>
      </c>
      <c r="M24" s="4">
        <v>0</v>
      </c>
      <c r="O24" s="4">
        <v>4559255802</v>
      </c>
      <c r="Q24" s="4">
        <v>58537533880</v>
      </c>
      <c r="S24" s="4">
        <f t="shared" si="1"/>
        <v>63096789682</v>
      </c>
      <c r="U24" s="2" t="s">
        <v>240</v>
      </c>
    </row>
    <row r="25" spans="1:21" ht="24">
      <c r="A25" s="3" t="s">
        <v>65</v>
      </c>
      <c r="C25" s="4">
        <v>0</v>
      </c>
      <c r="E25" s="4">
        <v>12441327431</v>
      </c>
      <c r="G25" s="4">
        <v>294098742</v>
      </c>
      <c r="I25" s="4">
        <f t="shared" si="0"/>
        <v>12735426173</v>
      </c>
      <c r="K25" s="7" t="e">
        <f>I25/I203</f>
        <v>#DIV/0!</v>
      </c>
      <c r="M25" s="4">
        <v>0</v>
      </c>
      <c r="O25" s="4">
        <v>195720803687</v>
      </c>
      <c r="Q25" s="4">
        <v>294098742</v>
      </c>
      <c r="S25" s="4">
        <f t="shared" si="1"/>
        <v>196014902429</v>
      </c>
      <c r="U25" s="2" t="s">
        <v>242</v>
      </c>
    </row>
    <row r="26" spans="1:21" ht="24">
      <c r="A26" s="3" t="s">
        <v>71</v>
      </c>
      <c r="C26" s="4">
        <v>0</v>
      </c>
      <c r="E26" s="4">
        <v>1576897894</v>
      </c>
      <c r="G26" s="4">
        <v>811933392</v>
      </c>
      <c r="I26" s="4">
        <f t="shared" si="0"/>
        <v>2388831286</v>
      </c>
      <c r="K26" s="7" t="e">
        <f>I26/I204</f>
        <v>#DIV/0!</v>
      </c>
      <c r="M26" s="4">
        <v>0</v>
      </c>
      <c r="O26" s="4">
        <v>4965514694</v>
      </c>
      <c r="Q26" s="4">
        <v>811933392</v>
      </c>
      <c r="S26" s="4">
        <f t="shared" si="1"/>
        <v>5777448086</v>
      </c>
      <c r="U26" s="2" t="s">
        <v>243</v>
      </c>
    </row>
    <row r="27" spans="1:21" ht="24">
      <c r="A27" s="3" t="s">
        <v>35</v>
      </c>
      <c r="C27" s="4">
        <v>0</v>
      </c>
      <c r="E27" s="4">
        <v>-1759676909</v>
      </c>
      <c r="G27" s="4">
        <v>-254277669</v>
      </c>
      <c r="I27" s="4">
        <f t="shared" si="0"/>
        <v>-2013954578</v>
      </c>
      <c r="K27" s="7" t="e">
        <f>I27/I205</f>
        <v>#DIV/0!</v>
      </c>
      <c r="M27" s="4">
        <v>17628053185</v>
      </c>
      <c r="O27" s="4">
        <v>-24758358867</v>
      </c>
      <c r="Q27" s="4">
        <v>-254277669</v>
      </c>
      <c r="S27" s="4">
        <f t="shared" si="1"/>
        <v>-7384583351</v>
      </c>
      <c r="U27" s="2" t="s">
        <v>244</v>
      </c>
    </row>
    <row r="28" spans="1:21" ht="24">
      <c r="A28" s="3" t="s">
        <v>20</v>
      </c>
      <c r="C28" s="4">
        <v>0</v>
      </c>
      <c r="E28" s="4">
        <v>-378528692</v>
      </c>
      <c r="G28" s="4">
        <v>-54490209</v>
      </c>
      <c r="I28" s="4">
        <f t="shared" si="0"/>
        <v>-433018901</v>
      </c>
      <c r="K28" s="7" t="e">
        <f>I28/I206</f>
        <v>#DIV/0!</v>
      </c>
      <c r="M28" s="4">
        <v>0</v>
      </c>
      <c r="O28" s="4">
        <v>-623333982</v>
      </c>
      <c r="Q28" s="4">
        <v>-54490209</v>
      </c>
      <c r="S28" s="4">
        <f t="shared" si="1"/>
        <v>-677824191</v>
      </c>
      <c r="U28" s="2" t="s">
        <v>225</v>
      </c>
    </row>
    <row r="29" spans="1:21" ht="24">
      <c r="A29" s="3" t="s">
        <v>87</v>
      </c>
      <c r="C29" s="4">
        <v>0</v>
      </c>
      <c r="E29" s="4">
        <v>282936700546</v>
      </c>
      <c r="G29" s="4">
        <v>-3710</v>
      </c>
      <c r="I29" s="4">
        <f t="shared" si="0"/>
        <v>282936696836</v>
      </c>
      <c r="K29" s="7" t="e">
        <f>I29/I207</f>
        <v>#DIV/0!</v>
      </c>
      <c r="M29" s="4">
        <v>0</v>
      </c>
      <c r="O29" s="4">
        <v>561335262800</v>
      </c>
      <c r="Q29" s="4">
        <v>417091568</v>
      </c>
      <c r="S29" s="4">
        <f t="shared" si="1"/>
        <v>561752354368</v>
      </c>
      <c r="U29" s="2" t="s">
        <v>245</v>
      </c>
    </row>
    <row r="30" spans="1:21" ht="24">
      <c r="A30" s="3" t="s">
        <v>60</v>
      </c>
      <c r="C30" s="4">
        <v>0</v>
      </c>
      <c r="E30" s="4">
        <v>-21131298149</v>
      </c>
      <c r="G30" s="4">
        <v>18707084457</v>
      </c>
      <c r="I30" s="4">
        <f t="shared" si="0"/>
        <v>-2424213692</v>
      </c>
      <c r="K30" s="7" t="e">
        <f>I30/I208</f>
        <v>#DIV/0!</v>
      </c>
      <c r="M30" s="4">
        <v>107177555250</v>
      </c>
      <c r="O30" s="4">
        <v>71088498135</v>
      </c>
      <c r="Q30" s="4">
        <v>18707084457</v>
      </c>
      <c r="S30" s="4">
        <f t="shared" si="1"/>
        <v>196973137842</v>
      </c>
      <c r="U30" s="2" t="s">
        <v>247</v>
      </c>
    </row>
    <row r="31" spans="1:21" ht="24">
      <c r="A31" s="3" t="s">
        <v>98</v>
      </c>
      <c r="C31" s="4">
        <v>0</v>
      </c>
      <c r="E31" s="4">
        <v>3914533302</v>
      </c>
      <c r="G31" s="4">
        <v>-2898622591</v>
      </c>
      <c r="I31" s="4">
        <f t="shared" si="0"/>
        <v>1015910711</v>
      </c>
      <c r="K31" s="7" t="e">
        <f>I31/I209</f>
        <v>#DIV/0!</v>
      </c>
      <c r="M31" s="4">
        <v>0</v>
      </c>
      <c r="O31" s="4">
        <v>-3299775623</v>
      </c>
      <c r="Q31" s="4">
        <v>-604441129</v>
      </c>
      <c r="S31" s="4">
        <f t="shared" si="1"/>
        <v>-3904216752</v>
      </c>
      <c r="U31" s="2" t="s">
        <v>248</v>
      </c>
    </row>
    <row r="32" spans="1:21" ht="24">
      <c r="A32" s="3" t="s">
        <v>42</v>
      </c>
      <c r="C32" s="4">
        <v>0</v>
      </c>
      <c r="E32" s="4">
        <v>-991481040</v>
      </c>
      <c r="G32" s="4">
        <v>-341949176</v>
      </c>
      <c r="I32" s="4">
        <f t="shared" si="0"/>
        <v>-1333430216</v>
      </c>
      <c r="K32" s="7" t="e">
        <f>I32/I210</f>
        <v>#DIV/0!</v>
      </c>
      <c r="M32" s="4">
        <v>0</v>
      </c>
      <c r="O32" s="4">
        <v>-89990465834</v>
      </c>
      <c r="Q32" s="4">
        <v>-341949176</v>
      </c>
      <c r="S32" s="4">
        <f t="shared" si="1"/>
        <v>-90332415010</v>
      </c>
      <c r="U32" s="2" t="s">
        <v>249</v>
      </c>
    </row>
    <row r="33" spans="1:21" ht="24">
      <c r="A33" s="3" t="s">
        <v>105</v>
      </c>
      <c r="C33" s="4">
        <v>0</v>
      </c>
      <c r="E33" s="4">
        <v>-2342481976</v>
      </c>
      <c r="G33" s="4">
        <v>530914149</v>
      </c>
      <c r="I33" s="4">
        <f t="shared" si="0"/>
        <v>-1811567827</v>
      </c>
      <c r="K33" s="7" t="e">
        <f>I33/I211</f>
        <v>#DIV/0!</v>
      </c>
      <c r="M33" s="4">
        <v>0</v>
      </c>
      <c r="O33" s="4">
        <v>5863730054</v>
      </c>
      <c r="Q33" s="4">
        <v>530914149</v>
      </c>
      <c r="S33" s="4">
        <f t="shared" si="1"/>
        <v>6394644203</v>
      </c>
      <c r="U33" s="2" t="s">
        <v>250</v>
      </c>
    </row>
    <row r="34" spans="1:21" ht="24">
      <c r="A34" s="3" t="s">
        <v>33</v>
      </c>
      <c r="C34" s="4">
        <v>0</v>
      </c>
      <c r="E34" s="4">
        <v>-265280895</v>
      </c>
      <c r="G34" s="4">
        <v>2369370</v>
      </c>
      <c r="I34" s="4">
        <f t="shared" si="0"/>
        <v>-262911525</v>
      </c>
      <c r="K34" s="7" t="e">
        <f>I34/I212</f>
        <v>#DIV/0!</v>
      </c>
      <c r="M34" s="4">
        <v>0</v>
      </c>
      <c r="O34" s="4">
        <v>-228770345</v>
      </c>
      <c r="Q34" s="4">
        <v>2369370</v>
      </c>
      <c r="S34" s="4">
        <f t="shared" si="1"/>
        <v>-226400975</v>
      </c>
      <c r="U34" s="2" t="s">
        <v>51</v>
      </c>
    </row>
    <row r="35" spans="1:21" ht="24">
      <c r="A35" s="3" t="s">
        <v>27</v>
      </c>
      <c r="C35" s="4">
        <v>0</v>
      </c>
      <c r="E35" s="4">
        <v>126315122998</v>
      </c>
      <c r="G35" s="4">
        <v>278865620</v>
      </c>
      <c r="I35" s="4">
        <f t="shared" si="0"/>
        <v>126593988618</v>
      </c>
      <c r="K35" s="7" t="e">
        <f>I35/I213</f>
        <v>#DIV/0!</v>
      </c>
      <c r="M35" s="4">
        <v>0</v>
      </c>
      <c r="O35" s="4">
        <v>167780494734</v>
      </c>
      <c r="Q35" s="4">
        <v>278865620</v>
      </c>
      <c r="S35" s="4">
        <f t="shared" si="1"/>
        <v>168059360354</v>
      </c>
      <c r="U35" s="2" t="s">
        <v>251</v>
      </c>
    </row>
    <row r="36" spans="1:21" ht="24">
      <c r="A36" s="3" t="s">
        <v>100</v>
      </c>
      <c r="C36" s="4">
        <v>0</v>
      </c>
      <c r="E36" s="4">
        <v>13873893022</v>
      </c>
      <c r="G36" s="4">
        <v>-1286665767</v>
      </c>
      <c r="I36" s="4">
        <f t="shared" si="0"/>
        <v>12587227255</v>
      </c>
      <c r="K36" s="7" t="e">
        <f>I36/I214</f>
        <v>#DIV/0!</v>
      </c>
      <c r="M36" s="4">
        <v>0</v>
      </c>
      <c r="O36" s="4">
        <v>269171400</v>
      </c>
      <c r="Q36" s="4">
        <v>-1286665767</v>
      </c>
      <c r="S36" s="4">
        <f t="shared" si="1"/>
        <v>-1017494367</v>
      </c>
      <c r="U36" s="2" t="s">
        <v>225</v>
      </c>
    </row>
    <row r="37" spans="1:21" ht="24">
      <c r="A37" s="3" t="s">
        <v>43</v>
      </c>
      <c r="C37" s="4">
        <v>0</v>
      </c>
      <c r="E37" s="4">
        <v>13809974274</v>
      </c>
      <c r="G37" s="4">
        <v>-13375</v>
      </c>
      <c r="I37" s="4">
        <f t="shared" si="0"/>
        <v>13809960899</v>
      </c>
      <c r="K37" s="7" t="e">
        <f>I37/I215</f>
        <v>#DIV/0!</v>
      </c>
      <c r="M37" s="4">
        <v>0</v>
      </c>
      <c r="O37" s="4">
        <v>9192575361</v>
      </c>
      <c r="Q37" s="4">
        <v>-13375</v>
      </c>
      <c r="S37" s="4">
        <f t="shared" si="1"/>
        <v>9192561986</v>
      </c>
      <c r="U37" s="2" t="s">
        <v>252</v>
      </c>
    </row>
    <row r="38" spans="1:21" ht="24">
      <c r="A38" s="3" t="s">
        <v>68</v>
      </c>
      <c r="C38" s="4">
        <v>0</v>
      </c>
      <c r="E38" s="4">
        <v>12929938847</v>
      </c>
      <c r="G38" s="4">
        <v>-93260899</v>
      </c>
      <c r="I38" s="4">
        <f t="shared" si="0"/>
        <v>12836677948</v>
      </c>
      <c r="K38" s="7" t="e">
        <f>I38/I216</f>
        <v>#DIV/0!</v>
      </c>
      <c r="M38" s="4">
        <v>0</v>
      </c>
      <c r="O38" s="4">
        <v>5907288722</v>
      </c>
      <c r="Q38" s="4">
        <v>-93260899</v>
      </c>
      <c r="S38" s="4">
        <f t="shared" si="1"/>
        <v>5814027823</v>
      </c>
      <c r="U38" s="2" t="s">
        <v>243</v>
      </c>
    </row>
    <row r="39" spans="1:21" ht="24">
      <c r="A39" s="3" t="s">
        <v>17</v>
      </c>
      <c r="C39" s="4">
        <v>0</v>
      </c>
      <c r="E39" s="4">
        <v>-596248226</v>
      </c>
      <c r="G39" s="4">
        <v>-13254030169</v>
      </c>
      <c r="I39" s="4">
        <f t="shared" si="0"/>
        <v>-13850278395</v>
      </c>
      <c r="K39" s="7" t="e">
        <f>I39/I217</f>
        <v>#DIV/0!</v>
      </c>
      <c r="M39" s="4">
        <v>0</v>
      </c>
      <c r="O39" s="4">
        <v>-42512851328</v>
      </c>
      <c r="Q39" s="4">
        <v>-13111188371</v>
      </c>
      <c r="S39" s="4">
        <f t="shared" si="1"/>
        <v>-55624039699</v>
      </c>
      <c r="U39" s="2" t="s">
        <v>253</v>
      </c>
    </row>
    <row r="40" spans="1:21" ht="24">
      <c r="A40" s="3" t="s">
        <v>50</v>
      </c>
      <c r="C40" s="4">
        <v>0</v>
      </c>
      <c r="E40" s="4">
        <v>0</v>
      </c>
      <c r="G40" s="4">
        <v>2338650</v>
      </c>
      <c r="I40" s="4">
        <f t="shared" si="0"/>
        <v>2338650</v>
      </c>
      <c r="K40" s="7" t="e">
        <f>I40/I218</f>
        <v>#DIV/0!</v>
      </c>
      <c r="M40" s="4">
        <v>0</v>
      </c>
      <c r="O40" s="4">
        <v>0</v>
      </c>
      <c r="Q40" s="4">
        <v>1426624848</v>
      </c>
      <c r="S40" s="4">
        <f t="shared" si="1"/>
        <v>1426624848</v>
      </c>
      <c r="U40" s="2" t="s">
        <v>34</v>
      </c>
    </row>
    <row r="41" spans="1:21" ht="24">
      <c r="A41" s="3" t="s">
        <v>49</v>
      </c>
      <c r="C41" s="4">
        <v>0</v>
      </c>
      <c r="E41" s="4">
        <v>14894527275</v>
      </c>
      <c r="G41" s="4">
        <v>-1994301567</v>
      </c>
      <c r="I41" s="4">
        <f t="shared" si="0"/>
        <v>12900225708</v>
      </c>
      <c r="K41" s="7" t="e">
        <f>I41/I219</f>
        <v>#DIV/0!</v>
      </c>
      <c r="M41" s="4">
        <v>33428000000</v>
      </c>
      <c r="O41" s="4">
        <v>4828776994</v>
      </c>
      <c r="Q41" s="4">
        <v>1646035406</v>
      </c>
      <c r="S41" s="4">
        <f t="shared" si="1"/>
        <v>39902812400</v>
      </c>
      <c r="U41" s="2" t="s">
        <v>93</v>
      </c>
    </row>
    <row r="42" spans="1:21" ht="24">
      <c r="A42" s="3" t="s">
        <v>55</v>
      </c>
      <c r="C42" s="4">
        <v>0</v>
      </c>
      <c r="E42" s="4">
        <v>131169796484</v>
      </c>
      <c r="G42" s="4">
        <v>27347016654</v>
      </c>
      <c r="I42" s="4">
        <f t="shared" si="0"/>
        <v>158516813138</v>
      </c>
      <c r="K42" s="7" t="e">
        <f>I42/I220</f>
        <v>#DIV/0!</v>
      </c>
      <c r="M42" s="4">
        <v>0</v>
      </c>
      <c r="O42" s="4">
        <v>361467954697</v>
      </c>
      <c r="Q42" s="4">
        <v>27347016654</v>
      </c>
      <c r="S42" s="4">
        <f t="shared" si="1"/>
        <v>388814971351</v>
      </c>
      <c r="U42" s="2" t="s">
        <v>254</v>
      </c>
    </row>
    <row r="43" spans="1:21" ht="24">
      <c r="A43" s="3" t="s">
        <v>186</v>
      </c>
      <c r="C43" s="4">
        <v>0</v>
      </c>
      <c r="E43" s="4">
        <v>0</v>
      </c>
      <c r="G43" s="4">
        <v>0</v>
      </c>
      <c r="I43" s="4">
        <f t="shared" si="0"/>
        <v>0</v>
      </c>
      <c r="K43" s="7" t="e">
        <f>I43/#REF!</f>
        <v>#REF!</v>
      </c>
      <c r="M43" s="4">
        <v>0</v>
      </c>
      <c r="O43" s="4">
        <v>0</v>
      </c>
      <c r="Q43" s="4">
        <v>1105896009</v>
      </c>
      <c r="S43" s="4">
        <f t="shared" si="1"/>
        <v>1105896009</v>
      </c>
      <c r="U43" s="2" t="s">
        <v>34</v>
      </c>
    </row>
    <row r="44" spans="1:21" ht="24">
      <c r="A44" s="3" t="s">
        <v>187</v>
      </c>
      <c r="C44" s="4">
        <v>0</v>
      </c>
      <c r="E44" s="4">
        <v>0</v>
      </c>
      <c r="G44" s="4">
        <v>0</v>
      </c>
      <c r="I44" s="4">
        <f t="shared" si="0"/>
        <v>0</v>
      </c>
      <c r="K44" s="7" t="e">
        <f>I44/I222</f>
        <v>#DIV/0!</v>
      </c>
      <c r="M44" s="4">
        <v>0</v>
      </c>
      <c r="O44" s="4">
        <v>0</v>
      </c>
      <c r="Q44" s="4">
        <v>2282505484</v>
      </c>
      <c r="S44" s="4">
        <f t="shared" si="1"/>
        <v>2282505484</v>
      </c>
      <c r="U44" s="2" t="s">
        <v>21</v>
      </c>
    </row>
    <row r="45" spans="1:21" ht="24">
      <c r="A45" s="3" t="s">
        <v>79</v>
      </c>
      <c r="C45" s="4">
        <v>0</v>
      </c>
      <c r="E45" s="4">
        <v>-3356608555</v>
      </c>
      <c r="G45" s="4">
        <v>0</v>
      </c>
      <c r="I45" s="4">
        <f t="shared" si="0"/>
        <v>-3356608555</v>
      </c>
      <c r="K45" s="7" t="e">
        <f>I45/I223</f>
        <v>#DIV/0!</v>
      </c>
      <c r="M45" s="4">
        <v>0</v>
      </c>
      <c r="O45" s="4">
        <v>-5569252717</v>
      </c>
      <c r="Q45" s="4">
        <v>5651021074</v>
      </c>
      <c r="S45" s="4">
        <f t="shared" si="1"/>
        <v>81768357</v>
      </c>
      <c r="U45" s="2" t="s">
        <v>51</v>
      </c>
    </row>
    <row r="46" spans="1:21" ht="24">
      <c r="A46" s="3" t="s">
        <v>188</v>
      </c>
      <c r="C46" s="4">
        <v>0</v>
      </c>
      <c r="E46" s="4">
        <v>0</v>
      </c>
      <c r="G46" s="4">
        <v>0</v>
      </c>
      <c r="I46" s="4">
        <f t="shared" si="0"/>
        <v>0</v>
      </c>
      <c r="K46" s="7" t="e">
        <f>I46/I224</f>
        <v>#DIV/0!</v>
      </c>
      <c r="M46" s="4">
        <v>0</v>
      </c>
      <c r="O46" s="4">
        <v>0</v>
      </c>
      <c r="Q46" s="4">
        <v>1198204800</v>
      </c>
      <c r="S46" s="4">
        <f t="shared" si="1"/>
        <v>1198204800</v>
      </c>
      <c r="U46" s="2" t="s">
        <v>34</v>
      </c>
    </row>
    <row r="47" spans="1:21" ht="24">
      <c r="A47" s="3" t="s">
        <v>189</v>
      </c>
      <c r="C47" s="4">
        <v>0</v>
      </c>
      <c r="E47" s="4">
        <v>0</v>
      </c>
      <c r="G47" s="4">
        <v>0</v>
      </c>
      <c r="I47" s="4">
        <f t="shared" si="0"/>
        <v>0</v>
      </c>
      <c r="K47" s="7" t="e">
        <f>I47/I225</f>
        <v>#DIV/0!</v>
      </c>
      <c r="M47" s="4">
        <v>0</v>
      </c>
      <c r="O47" s="4">
        <v>0</v>
      </c>
      <c r="Q47" s="4">
        <v>-29333061675</v>
      </c>
      <c r="S47" s="4">
        <f t="shared" si="1"/>
        <v>-29333061675</v>
      </c>
      <c r="U47" s="2" t="s">
        <v>255</v>
      </c>
    </row>
    <row r="48" spans="1:21" ht="24">
      <c r="A48" s="3" t="s">
        <v>54</v>
      </c>
      <c r="C48" s="4">
        <v>0</v>
      </c>
      <c r="E48" s="4">
        <v>84266261307</v>
      </c>
      <c r="G48" s="4">
        <v>0</v>
      </c>
      <c r="I48" s="4">
        <f t="shared" si="0"/>
        <v>84266261307</v>
      </c>
      <c r="K48" s="7" t="e">
        <f>I48/I226</f>
        <v>#DIV/0!</v>
      </c>
      <c r="M48" s="4">
        <v>183040372000</v>
      </c>
      <c r="O48" s="4">
        <v>23949631594</v>
      </c>
      <c r="Q48" s="4">
        <v>11261859</v>
      </c>
      <c r="S48" s="4">
        <f t="shared" si="1"/>
        <v>207001265453</v>
      </c>
      <c r="U48" s="2" t="s">
        <v>256</v>
      </c>
    </row>
    <row r="49" spans="1:21" ht="24">
      <c r="A49" s="3" t="s">
        <v>190</v>
      </c>
      <c r="C49" s="4">
        <v>0</v>
      </c>
      <c r="E49" s="4">
        <v>0</v>
      </c>
      <c r="G49" s="4">
        <v>0</v>
      </c>
      <c r="I49" s="4">
        <f t="shared" si="0"/>
        <v>0</v>
      </c>
      <c r="K49" s="7" t="e">
        <f>I49/I227</f>
        <v>#DIV/0!</v>
      </c>
      <c r="M49" s="4">
        <v>0</v>
      </c>
      <c r="O49" s="4">
        <v>0</v>
      </c>
      <c r="Q49" s="4">
        <v>-3700</v>
      </c>
      <c r="S49" s="4">
        <f t="shared" si="1"/>
        <v>-3700</v>
      </c>
      <c r="U49" s="2" t="s">
        <v>51</v>
      </c>
    </row>
    <row r="50" spans="1:21" ht="24">
      <c r="A50" s="3" t="s">
        <v>191</v>
      </c>
      <c r="C50" s="4">
        <v>0</v>
      </c>
      <c r="E50" s="4">
        <v>0</v>
      </c>
      <c r="G50" s="4">
        <v>0</v>
      </c>
      <c r="I50" s="4">
        <f t="shared" si="0"/>
        <v>0</v>
      </c>
      <c r="K50" s="7" t="e">
        <f>I50/I228</f>
        <v>#DIV/0!</v>
      </c>
      <c r="M50" s="4">
        <v>0</v>
      </c>
      <c r="O50" s="4">
        <v>0</v>
      </c>
      <c r="Q50" s="4">
        <v>4686965340</v>
      </c>
      <c r="S50" s="4">
        <f t="shared" si="1"/>
        <v>4686965340</v>
      </c>
      <c r="U50" s="2" t="s">
        <v>226</v>
      </c>
    </row>
    <row r="51" spans="1:21" ht="24">
      <c r="A51" s="3" t="s">
        <v>23</v>
      </c>
      <c r="C51" s="4">
        <v>0</v>
      </c>
      <c r="E51" s="4">
        <v>28208970321</v>
      </c>
      <c r="G51" s="4">
        <v>0</v>
      </c>
      <c r="I51" s="4">
        <f t="shared" si="0"/>
        <v>28208970321</v>
      </c>
      <c r="K51" s="7" t="e">
        <f>I51/I229</f>
        <v>#DIV/0!</v>
      </c>
      <c r="M51" s="4">
        <v>0</v>
      </c>
      <c r="O51" s="4">
        <v>10094120557</v>
      </c>
      <c r="Q51" s="4">
        <v>-146205687</v>
      </c>
      <c r="S51" s="4">
        <f t="shared" si="1"/>
        <v>9947914870</v>
      </c>
      <c r="U51" s="2" t="s">
        <v>257</v>
      </c>
    </row>
    <row r="52" spans="1:21" ht="24">
      <c r="A52" s="3" t="s">
        <v>192</v>
      </c>
      <c r="C52" s="4">
        <v>0</v>
      </c>
      <c r="E52" s="4">
        <v>0</v>
      </c>
      <c r="G52" s="4">
        <v>0</v>
      </c>
      <c r="I52" s="4">
        <f t="shared" si="0"/>
        <v>0</v>
      </c>
      <c r="K52" s="7" t="e">
        <f>I52/I230</f>
        <v>#DIV/0!</v>
      </c>
      <c r="M52" s="4">
        <v>0</v>
      </c>
      <c r="O52" s="4">
        <v>0</v>
      </c>
      <c r="Q52" s="4">
        <v>0</v>
      </c>
      <c r="S52" s="4">
        <f t="shared" si="1"/>
        <v>0</v>
      </c>
      <c r="U52" s="2" t="s">
        <v>51</v>
      </c>
    </row>
    <row r="53" spans="1:21" ht="24">
      <c r="A53" s="3" t="s">
        <v>94</v>
      </c>
      <c r="C53" s="4">
        <v>0</v>
      </c>
      <c r="E53" s="4">
        <v>36408002824</v>
      </c>
      <c r="G53" s="4">
        <v>0</v>
      </c>
      <c r="I53" s="4">
        <f t="shared" si="0"/>
        <v>36408002824</v>
      </c>
      <c r="K53" s="7" t="e">
        <f>I53/I231</f>
        <v>#DIV/0!</v>
      </c>
      <c r="M53" s="4">
        <v>300067836400</v>
      </c>
      <c r="O53" s="4">
        <v>-124699830799</v>
      </c>
      <c r="Q53" s="4">
        <v>479129544860</v>
      </c>
      <c r="S53" s="4">
        <f t="shared" si="1"/>
        <v>654497550461</v>
      </c>
      <c r="U53" s="2" t="s">
        <v>258</v>
      </c>
    </row>
    <row r="54" spans="1:21" ht="24">
      <c r="A54" s="3" t="s">
        <v>70</v>
      </c>
      <c r="C54" s="4">
        <v>0</v>
      </c>
      <c r="E54" s="4">
        <v>6713813700</v>
      </c>
      <c r="G54" s="4">
        <v>0</v>
      </c>
      <c r="I54" s="4">
        <f t="shared" si="0"/>
        <v>6713813700</v>
      </c>
      <c r="K54" s="7" t="e">
        <f>I54/I232</f>
        <v>#DIV/0!</v>
      </c>
      <c r="M54" s="4">
        <v>0</v>
      </c>
      <c r="O54" s="4">
        <v>7949781968</v>
      </c>
      <c r="Q54" s="4">
        <v>34705324</v>
      </c>
      <c r="S54" s="4">
        <f t="shared" si="1"/>
        <v>7984487292</v>
      </c>
      <c r="U54" s="2" t="s">
        <v>108</v>
      </c>
    </row>
    <row r="55" spans="1:21" ht="24">
      <c r="A55" s="3" t="s">
        <v>193</v>
      </c>
      <c r="C55" s="4">
        <v>0</v>
      </c>
      <c r="E55" s="4">
        <v>0</v>
      </c>
      <c r="G55" s="4">
        <v>0</v>
      </c>
      <c r="I55" s="4">
        <f t="shared" si="0"/>
        <v>0</v>
      </c>
      <c r="K55" s="7" t="e">
        <f>I55/I233</f>
        <v>#DIV/0!</v>
      </c>
      <c r="M55" s="4">
        <v>0</v>
      </c>
      <c r="O55" s="4">
        <v>0</v>
      </c>
      <c r="Q55" s="4">
        <v>-22664774</v>
      </c>
      <c r="S55" s="4">
        <f t="shared" si="1"/>
        <v>-22664774</v>
      </c>
      <c r="U55" s="2" t="s">
        <v>51</v>
      </c>
    </row>
    <row r="56" spans="1:21" ht="24">
      <c r="A56" s="3" t="s">
        <v>194</v>
      </c>
      <c r="C56" s="4">
        <v>0</v>
      </c>
      <c r="E56" s="4">
        <v>0</v>
      </c>
      <c r="G56" s="4">
        <v>0</v>
      </c>
      <c r="I56" s="4">
        <f t="shared" si="0"/>
        <v>0</v>
      </c>
      <c r="K56" s="7" t="e">
        <f>I56/I234</f>
        <v>#DIV/0!</v>
      </c>
      <c r="M56" s="4">
        <v>0</v>
      </c>
      <c r="O56" s="4">
        <v>0</v>
      </c>
      <c r="Q56" s="4">
        <v>-125361696</v>
      </c>
      <c r="S56" s="4">
        <f t="shared" si="1"/>
        <v>-125361696</v>
      </c>
      <c r="U56" s="2" t="s">
        <v>51</v>
      </c>
    </row>
    <row r="57" spans="1:21" ht="24">
      <c r="A57" s="3" t="s">
        <v>18</v>
      </c>
      <c r="C57" s="4">
        <v>0</v>
      </c>
      <c r="E57" s="4">
        <v>95296874848</v>
      </c>
      <c r="G57" s="4">
        <v>0</v>
      </c>
      <c r="I57" s="4">
        <f t="shared" si="0"/>
        <v>95296874848</v>
      </c>
      <c r="K57" s="7" t="e">
        <f>I57/I235</f>
        <v>#DIV/0!</v>
      </c>
      <c r="M57" s="4">
        <v>0</v>
      </c>
      <c r="O57" s="4">
        <v>138262113583</v>
      </c>
      <c r="Q57" s="4">
        <v>15676268365</v>
      </c>
      <c r="S57" s="4">
        <f t="shared" si="1"/>
        <v>153938381948</v>
      </c>
      <c r="U57" s="2" t="s">
        <v>259</v>
      </c>
    </row>
    <row r="58" spans="1:21" ht="24">
      <c r="A58" s="3" t="s">
        <v>195</v>
      </c>
      <c r="C58" s="4">
        <v>0</v>
      </c>
      <c r="E58" s="4">
        <v>0</v>
      </c>
      <c r="G58" s="4">
        <v>0</v>
      </c>
      <c r="I58" s="4">
        <f t="shared" si="0"/>
        <v>0</v>
      </c>
      <c r="K58" s="7" t="e">
        <f>I58/I236</f>
        <v>#DIV/0!</v>
      </c>
      <c r="M58" s="4">
        <v>0</v>
      </c>
      <c r="O58" s="4">
        <v>0</v>
      </c>
      <c r="Q58" s="4">
        <v>45331770</v>
      </c>
      <c r="S58" s="4">
        <f t="shared" si="1"/>
        <v>45331770</v>
      </c>
      <c r="U58" s="2" t="s">
        <v>51</v>
      </c>
    </row>
    <row r="59" spans="1:21" ht="24">
      <c r="A59" s="3" t="s">
        <v>196</v>
      </c>
      <c r="C59" s="4">
        <v>0</v>
      </c>
      <c r="E59" s="4">
        <v>0</v>
      </c>
      <c r="G59" s="4">
        <v>0</v>
      </c>
      <c r="I59" s="4">
        <f t="shared" si="0"/>
        <v>0</v>
      </c>
      <c r="K59" s="7" t="e">
        <f>I59/I237</f>
        <v>#DIV/0!</v>
      </c>
      <c r="M59" s="4">
        <v>0</v>
      </c>
      <c r="O59" s="4">
        <v>0</v>
      </c>
      <c r="Q59" s="4">
        <v>-5643521415</v>
      </c>
      <c r="S59" s="4">
        <f t="shared" si="1"/>
        <v>-5643521415</v>
      </c>
      <c r="U59" s="2" t="s">
        <v>246</v>
      </c>
    </row>
    <row r="60" spans="1:21" ht="24">
      <c r="A60" s="3" t="s">
        <v>43</v>
      </c>
      <c r="C60" s="4">
        <v>0</v>
      </c>
      <c r="E60" s="4">
        <v>0</v>
      </c>
      <c r="G60" s="4">
        <v>0</v>
      </c>
      <c r="I60" s="4">
        <f t="shared" si="0"/>
        <v>0</v>
      </c>
      <c r="K60" s="7" t="e">
        <f>I60/#REF!</f>
        <v>#REF!</v>
      </c>
      <c r="M60" s="4">
        <v>0</v>
      </c>
      <c r="O60" s="4">
        <v>0</v>
      </c>
      <c r="Q60" s="4">
        <v>13459482112</v>
      </c>
      <c r="S60" s="4">
        <f t="shared" si="1"/>
        <v>13459482112</v>
      </c>
      <c r="U60" s="2" t="s">
        <v>260</v>
      </c>
    </row>
    <row r="61" spans="1:21" ht="24">
      <c r="A61" s="3" t="s">
        <v>25</v>
      </c>
      <c r="C61" s="4">
        <v>0</v>
      </c>
      <c r="E61" s="4">
        <v>71298524624</v>
      </c>
      <c r="G61" s="4">
        <v>0</v>
      </c>
      <c r="I61" s="4">
        <f t="shared" si="0"/>
        <v>71298524624</v>
      </c>
      <c r="K61" s="7" t="e">
        <f>I61/I239</f>
        <v>#DIV/0!</v>
      </c>
      <c r="M61" s="4">
        <v>107689752500</v>
      </c>
      <c r="O61" s="4">
        <v>115869835244</v>
      </c>
      <c r="Q61" s="4">
        <v>20820749422</v>
      </c>
      <c r="S61" s="4">
        <f t="shared" si="1"/>
        <v>244380337166</v>
      </c>
      <c r="U61" s="2" t="s">
        <v>261</v>
      </c>
    </row>
    <row r="62" spans="1:21" ht="24">
      <c r="A62" s="3" t="s">
        <v>197</v>
      </c>
      <c r="C62" s="4">
        <v>0</v>
      </c>
      <c r="E62" s="4">
        <v>0</v>
      </c>
      <c r="G62" s="4">
        <v>0</v>
      </c>
      <c r="I62" s="4">
        <f t="shared" si="0"/>
        <v>0</v>
      </c>
      <c r="K62" s="7" t="e">
        <f>I62/I240</f>
        <v>#DIV/0!</v>
      </c>
      <c r="M62" s="4">
        <v>0</v>
      </c>
      <c r="O62" s="4">
        <v>0</v>
      </c>
      <c r="Q62" s="4">
        <v>-1110750205</v>
      </c>
      <c r="S62" s="4">
        <f t="shared" si="1"/>
        <v>-1110750205</v>
      </c>
      <c r="U62" s="2" t="s">
        <v>262</v>
      </c>
    </row>
    <row r="63" spans="1:21" ht="24">
      <c r="A63" s="3" t="s">
        <v>198</v>
      </c>
      <c r="C63" s="4">
        <v>0</v>
      </c>
      <c r="E63" s="4">
        <v>0</v>
      </c>
      <c r="G63" s="4">
        <v>0</v>
      </c>
      <c r="I63" s="4">
        <f t="shared" si="0"/>
        <v>0</v>
      </c>
      <c r="K63" s="7" t="e">
        <f>I63/I241</f>
        <v>#DIV/0!</v>
      </c>
      <c r="M63" s="4">
        <v>0</v>
      </c>
      <c r="O63" s="4">
        <v>0</v>
      </c>
      <c r="Q63" s="4">
        <v>-273294978</v>
      </c>
      <c r="S63" s="4">
        <f t="shared" si="1"/>
        <v>-273294978</v>
      </c>
      <c r="U63" s="2" t="s">
        <v>51</v>
      </c>
    </row>
    <row r="64" spans="1:21" ht="24">
      <c r="A64" s="3" t="s">
        <v>47</v>
      </c>
      <c r="C64" s="4">
        <v>0</v>
      </c>
      <c r="E64" s="4">
        <v>1282921408</v>
      </c>
      <c r="G64" s="4">
        <v>0</v>
      </c>
      <c r="I64" s="4">
        <f t="shared" si="0"/>
        <v>1282921408</v>
      </c>
      <c r="K64" s="7" t="e">
        <f>I64/I242</f>
        <v>#DIV/0!</v>
      </c>
      <c r="M64" s="4">
        <v>0</v>
      </c>
      <c r="O64" s="4">
        <v>4532280383</v>
      </c>
      <c r="Q64" s="4">
        <v>2796765637</v>
      </c>
      <c r="S64" s="4">
        <f t="shared" si="1"/>
        <v>7329046020</v>
      </c>
      <c r="U64" s="2" t="s">
        <v>74</v>
      </c>
    </row>
    <row r="65" spans="1:21" ht="24">
      <c r="A65" s="3" t="s">
        <v>199</v>
      </c>
      <c r="C65" s="4">
        <v>0</v>
      </c>
      <c r="E65" s="4">
        <v>0</v>
      </c>
      <c r="G65" s="4">
        <v>0</v>
      </c>
      <c r="I65" s="4">
        <f t="shared" si="0"/>
        <v>0</v>
      </c>
      <c r="K65" s="7" t="e">
        <f>I65/I243</f>
        <v>#DIV/0!</v>
      </c>
      <c r="M65" s="4">
        <v>0</v>
      </c>
      <c r="O65" s="4">
        <v>0</v>
      </c>
      <c r="Q65" s="4">
        <v>4478476470</v>
      </c>
      <c r="S65" s="4">
        <f t="shared" si="1"/>
        <v>4478476470</v>
      </c>
      <c r="U65" s="2" t="s">
        <v>72</v>
      </c>
    </row>
    <row r="66" spans="1:21" ht="24">
      <c r="A66" s="3" t="s">
        <v>41</v>
      </c>
      <c r="C66" s="4">
        <v>0</v>
      </c>
      <c r="E66" s="4">
        <v>-47544400401</v>
      </c>
      <c r="G66" s="4">
        <v>0</v>
      </c>
      <c r="I66" s="4">
        <f t="shared" si="0"/>
        <v>-47544400401</v>
      </c>
      <c r="K66" s="7" t="e">
        <f>I66/I244</f>
        <v>#DIV/0!</v>
      </c>
      <c r="M66" s="4">
        <v>93072029148</v>
      </c>
      <c r="O66" s="4">
        <v>-222224485044</v>
      </c>
      <c r="Q66" s="4">
        <v>0</v>
      </c>
      <c r="S66" s="4">
        <f t="shared" si="1"/>
        <v>-129152455896</v>
      </c>
      <c r="U66" s="2" t="s">
        <v>264</v>
      </c>
    </row>
    <row r="67" spans="1:21" ht="24">
      <c r="A67" s="3" t="s">
        <v>111</v>
      </c>
      <c r="C67" s="4">
        <v>30857929</v>
      </c>
      <c r="E67" s="4">
        <v>-27588032</v>
      </c>
      <c r="G67" s="4">
        <v>0</v>
      </c>
      <c r="I67" s="4">
        <f t="shared" si="0"/>
        <v>3269897</v>
      </c>
      <c r="K67" s="7" t="e">
        <f>I67/I245</f>
        <v>#DIV/0!</v>
      </c>
      <c r="M67" s="4">
        <v>30857929</v>
      </c>
      <c r="O67" s="4">
        <v>-27588032</v>
      </c>
      <c r="Q67" s="4">
        <v>0</v>
      </c>
      <c r="S67" s="4">
        <f t="shared" si="1"/>
        <v>3269897</v>
      </c>
      <c r="U67" s="2" t="s">
        <v>51</v>
      </c>
    </row>
    <row r="68" spans="1:21" ht="24">
      <c r="A68" s="3" t="s">
        <v>76</v>
      </c>
      <c r="C68" s="4">
        <v>0</v>
      </c>
      <c r="E68" s="4">
        <v>32103855759</v>
      </c>
      <c r="G68" s="4">
        <v>0</v>
      </c>
      <c r="I68" s="4">
        <f t="shared" si="0"/>
        <v>32103855759</v>
      </c>
      <c r="K68" s="7" t="e">
        <f>I68/#REF!</f>
        <v>#REF!</v>
      </c>
      <c r="M68" s="4">
        <v>50371154180</v>
      </c>
      <c r="O68" s="4">
        <v>38787358659</v>
      </c>
      <c r="Q68" s="4">
        <v>0</v>
      </c>
      <c r="S68" s="4">
        <f t="shared" si="1"/>
        <v>89158512839</v>
      </c>
      <c r="U68" s="2" t="s">
        <v>227</v>
      </c>
    </row>
    <row r="69" spans="1:21" ht="24">
      <c r="A69" s="3" t="s">
        <v>46</v>
      </c>
      <c r="C69" s="4">
        <v>8696188478</v>
      </c>
      <c r="E69" s="4">
        <v>5038646356</v>
      </c>
      <c r="G69" s="4">
        <v>0</v>
      </c>
      <c r="I69" s="4">
        <f t="shared" si="0"/>
        <v>13734834834</v>
      </c>
      <c r="K69" s="7" t="e">
        <f>I69/I247</f>
        <v>#DIV/0!</v>
      </c>
      <c r="M69" s="4">
        <v>8696188478</v>
      </c>
      <c r="O69" s="4">
        <v>-105986586120</v>
      </c>
      <c r="Q69" s="4">
        <v>0</v>
      </c>
      <c r="S69" s="4">
        <f t="shared" si="1"/>
        <v>-97290397642</v>
      </c>
      <c r="U69" s="2" t="s">
        <v>265</v>
      </c>
    </row>
    <row r="70" spans="1:21" ht="24">
      <c r="A70" s="3" t="s">
        <v>56</v>
      </c>
      <c r="C70" s="4">
        <v>0</v>
      </c>
      <c r="E70" s="4">
        <v>-15239931883</v>
      </c>
      <c r="G70" s="4">
        <v>0</v>
      </c>
      <c r="I70" s="4">
        <f t="shared" si="0"/>
        <v>-15239931883</v>
      </c>
      <c r="K70" s="7" t="e">
        <f>I70/I248</f>
        <v>#DIV/0!</v>
      </c>
      <c r="M70" s="4">
        <v>164384021240</v>
      </c>
      <c r="O70" s="4">
        <v>-276013611385</v>
      </c>
      <c r="Q70" s="4">
        <v>0</v>
      </c>
      <c r="S70" s="4">
        <f t="shared" si="1"/>
        <v>-111629590145</v>
      </c>
      <c r="U70" s="2" t="s">
        <v>266</v>
      </c>
    </row>
    <row r="71" spans="1:21" ht="24">
      <c r="A71" s="3" t="s">
        <v>77</v>
      </c>
      <c r="C71" s="4">
        <v>0</v>
      </c>
      <c r="E71" s="4">
        <v>-737073567</v>
      </c>
      <c r="G71" s="4">
        <v>0</v>
      </c>
      <c r="I71" s="4">
        <f t="shared" si="0"/>
        <v>-737073567</v>
      </c>
      <c r="K71" s="7" t="e">
        <f>I71/I249</f>
        <v>#DIV/0!</v>
      </c>
      <c r="M71" s="4">
        <v>0</v>
      </c>
      <c r="O71" s="4">
        <v>-95748167395</v>
      </c>
      <c r="Q71" s="4">
        <v>0</v>
      </c>
      <c r="S71" s="4">
        <f t="shared" si="1"/>
        <v>-95748167395</v>
      </c>
      <c r="U71" s="2" t="s">
        <v>267</v>
      </c>
    </row>
    <row r="72" spans="1:21" ht="24">
      <c r="A72" s="3" t="s">
        <v>86</v>
      </c>
      <c r="C72" s="4">
        <v>0</v>
      </c>
      <c r="E72" s="4">
        <v>13435382655</v>
      </c>
      <c r="G72" s="4">
        <v>0</v>
      </c>
      <c r="I72" s="4">
        <f t="shared" si="0"/>
        <v>13435382655</v>
      </c>
      <c r="K72" s="7" t="e">
        <f>I72/I250</f>
        <v>#DIV/0!</v>
      </c>
      <c r="M72" s="4">
        <v>0</v>
      </c>
      <c r="O72" s="4">
        <v>30755517072</v>
      </c>
      <c r="Q72" s="4">
        <v>0</v>
      </c>
      <c r="S72" s="4">
        <f t="shared" si="1"/>
        <v>30755517072</v>
      </c>
      <c r="U72" s="2" t="s">
        <v>238</v>
      </c>
    </row>
    <row r="73" spans="1:21" ht="24">
      <c r="A73" s="3" t="s">
        <v>40</v>
      </c>
      <c r="C73" s="4">
        <v>0</v>
      </c>
      <c r="E73" s="4">
        <v>-33701782558</v>
      </c>
      <c r="G73" s="4">
        <v>0</v>
      </c>
      <c r="I73" s="4">
        <f t="shared" ref="I73:I117" si="2">C73+E73+G73</f>
        <v>-33701782558</v>
      </c>
      <c r="K73" s="7" t="e">
        <f>I73/I251</f>
        <v>#DIV/0!</v>
      </c>
      <c r="M73" s="4">
        <v>0</v>
      </c>
      <c r="O73" s="4">
        <v>-23919724734</v>
      </c>
      <c r="Q73" s="4">
        <v>0</v>
      </c>
      <c r="S73" s="4">
        <f t="shared" ref="S73:S136" si="3">M73+O73+Q73</f>
        <v>-23919724734</v>
      </c>
      <c r="U73" s="2" t="s">
        <v>268</v>
      </c>
    </row>
    <row r="74" spans="1:21" ht="24">
      <c r="A74" s="3" t="s">
        <v>104</v>
      </c>
      <c r="C74" s="4">
        <v>0</v>
      </c>
      <c r="E74" s="4">
        <v>6661395416</v>
      </c>
      <c r="G74" s="4">
        <v>0</v>
      </c>
      <c r="I74" s="4">
        <f t="shared" si="2"/>
        <v>6661395416</v>
      </c>
      <c r="K74" s="7" t="e">
        <f>I74/I252</f>
        <v>#DIV/0!</v>
      </c>
      <c r="M74" s="4">
        <v>0</v>
      </c>
      <c r="O74" s="4">
        <v>2924515061</v>
      </c>
      <c r="Q74" s="4">
        <v>0</v>
      </c>
      <c r="S74" s="4">
        <f t="shared" si="3"/>
        <v>2924515061</v>
      </c>
      <c r="U74" s="2" t="s">
        <v>263</v>
      </c>
    </row>
    <row r="75" spans="1:21" ht="24">
      <c r="A75" s="3" t="s">
        <v>59</v>
      </c>
      <c r="C75" s="4">
        <v>0</v>
      </c>
      <c r="E75" s="4">
        <v>-30116649707</v>
      </c>
      <c r="G75" s="4">
        <v>0</v>
      </c>
      <c r="I75" s="4">
        <f t="shared" si="2"/>
        <v>-30116649707</v>
      </c>
      <c r="K75" s="7" t="e">
        <f>I75/I253</f>
        <v>#DIV/0!</v>
      </c>
      <c r="M75" s="4">
        <v>0</v>
      </c>
      <c r="O75" s="4">
        <v>-159441440569</v>
      </c>
      <c r="Q75" s="4">
        <v>0</v>
      </c>
      <c r="S75" s="4">
        <f t="shared" si="3"/>
        <v>-159441440569</v>
      </c>
      <c r="U75" s="2" t="s">
        <v>269</v>
      </c>
    </row>
    <row r="76" spans="1:21" ht="24">
      <c r="A76" s="3" t="s">
        <v>16</v>
      </c>
      <c r="C76" s="4">
        <v>0</v>
      </c>
      <c r="E76" s="4">
        <v>13494359435</v>
      </c>
      <c r="G76" s="4">
        <v>0</v>
      </c>
      <c r="I76" s="4">
        <f t="shared" si="2"/>
        <v>13494359435</v>
      </c>
      <c r="K76" s="7" t="e">
        <f>I76/I254</f>
        <v>#DIV/0!</v>
      </c>
      <c r="M76" s="4">
        <v>0</v>
      </c>
      <c r="O76" s="4">
        <v>4272771917</v>
      </c>
      <c r="Q76" s="4">
        <v>0</v>
      </c>
      <c r="S76" s="4">
        <f t="shared" si="3"/>
        <v>4272771917</v>
      </c>
      <c r="U76" s="2" t="s">
        <v>72</v>
      </c>
    </row>
    <row r="77" spans="1:21" ht="24">
      <c r="A77" s="3" t="s">
        <v>63</v>
      </c>
      <c r="C77" s="4">
        <v>0</v>
      </c>
      <c r="E77" s="4">
        <v>14825025275</v>
      </c>
      <c r="G77" s="4">
        <v>0</v>
      </c>
      <c r="I77" s="4">
        <f t="shared" si="2"/>
        <v>14825025275</v>
      </c>
      <c r="K77" s="7" t="e">
        <f>I77/I255</f>
        <v>#DIV/0!</v>
      </c>
      <c r="M77" s="4">
        <v>0</v>
      </c>
      <c r="O77" s="4">
        <v>109492127252</v>
      </c>
      <c r="Q77" s="4">
        <v>0</v>
      </c>
      <c r="S77" s="4">
        <f t="shared" si="3"/>
        <v>109492127252</v>
      </c>
      <c r="U77" s="2" t="s">
        <v>270</v>
      </c>
    </row>
    <row r="78" spans="1:21" ht="24">
      <c r="A78" s="3" t="s">
        <v>89</v>
      </c>
      <c r="C78" s="4">
        <v>0</v>
      </c>
      <c r="E78" s="4">
        <v>-2833042500</v>
      </c>
      <c r="G78" s="4">
        <v>0</v>
      </c>
      <c r="I78" s="4">
        <f t="shared" si="2"/>
        <v>-2833042500</v>
      </c>
      <c r="K78" s="7" t="e">
        <f>I78/I256</f>
        <v>#DIV/0!</v>
      </c>
      <c r="M78" s="4">
        <v>0</v>
      </c>
      <c r="O78" s="4">
        <v>-14955983700</v>
      </c>
      <c r="Q78" s="4">
        <v>0</v>
      </c>
      <c r="S78" s="4">
        <f t="shared" si="3"/>
        <v>-14955983700</v>
      </c>
      <c r="U78" s="2" t="s">
        <v>271</v>
      </c>
    </row>
    <row r="79" spans="1:21" ht="24">
      <c r="A79" s="3" t="s">
        <v>95</v>
      </c>
      <c r="C79" s="4">
        <v>0</v>
      </c>
      <c r="E79" s="4">
        <v>84440034832</v>
      </c>
      <c r="G79" s="4">
        <v>0</v>
      </c>
      <c r="I79" s="4">
        <f t="shared" si="2"/>
        <v>84440034832</v>
      </c>
      <c r="K79" s="7" t="e">
        <f>I79/I257</f>
        <v>#DIV/0!</v>
      </c>
      <c r="M79" s="4">
        <v>0</v>
      </c>
      <c r="O79" s="4">
        <v>-177948430143</v>
      </c>
      <c r="Q79" s="4">
        <v>0</v>
      </c>
      <c r="S79" s="4">
        <f t="shared" si="3"/>
        <v>-177948430143</v>
      </c>
      <c r="U79" s="2" t="s">
        <v>272</v>
      </c>
    </row>
    <row r="80" spans="1:21" ht="24">
      <c r="A80" s="3" t="s">
        <v>109</v>
      </c>
      <c r="C80" s="4">
        <v>0</v>
      </c>
      <c r="E80" s="4">
        <v>76137761118</v>
      </c>
      <c r="G80" s="4">
        <v>0</v>
      </c>
      <c r="I80" s="4">
        <f t="shared" si="2"/>
        <v>76137761118</v>
      </c>
      <c r="K80" s="7" t="e">
        <f>I80/I258</f>
        <v>#DIV/0!</v>
      </c>
      <c r="M80" s="4">
        <v>0</v>
      </c>
      <c r="O80" s="4">
        <v>76137761118</v>
      </c>
      <c r="Q80" s="4">
        <v>0</v>
      </c>
      <c r="S80" s="4">
        <f t="shared" si="3"/>
        <v>76137761118</v>
      </c>
      <c r="U80" s="2" t="s">
        <v>273</v>
      </c>
    </row>
    <row r="81" spans="1:21" ht="24">
      <c r="A81" s="3" t="s">
        <v>29</v>
      </c>
      <c r="C81" s="4">
        <v>0</v>
      </c>
      <c r="E81" s="4">
        <v>18484856775</v>
      </c>
      <c r="G81" s="4">
        <v>0</v>
      </c>
      <c r="I81" s="4">
        <f t="shared" si="2"/>
        <v>18484856775</v>
      </c>
      <c r="K81" s="7" t="e">
        <f>I81/I259</f>
        <v>#DIV/0!</v>
      </c>
      <c r="M81" s="4">
        <v>0</v>
      </c>
      <c r="O81" s="4">
        <v>36901124100</v>
      </c>
      <c r="Q81" s="4">
        <v>0</v>
      </c>
      <c r="S81" s="4">
        <f t="shared" si="3"/>
        <v>36901124100</v>
      </c>
      <c r="U81" s="2" t="s">
        <v>274</v>
      </c>
    </row>
    <row r="82" spans="1:21" ht="24">
      <c r="A82" s="3" t="s">
        <v>37</v>
      </c>
      <c r="C82" s="4">
        <v>0</v>
      </c>
      <c r="E82" s="4">
        <v>7324885093</v>
      </c>
      <c r="G82" s="4">
        <v>0</v>
      </c>
      <c r="I82" s="4">
        <f t="shared" si="2"/>
        <v>7324885093</v>
      </c>
      <c r="K82" s="7" t="e">
        <f>I82/I260</f>
        <v>#DIV/0!</v>
      </c>
      <c r="M82" s="4">
        <v>0</v>
      </c>
      <c r="O82" s="4">
        <v>7904017779</v>
      </c>
      <c r="Q82" s="4">
        <v>0</v>
      </c>
      <c r="S82" s="4">
        <f t="shared" si="3"/>
        <v>7904017779</v>
      </c>
      <c r="U82" s="2" t="s">
        <v>108</v>
      </c>
    </row>
    <row r="83" spans="1:21" ht="24">
      <c r="A83" s="3" t="s">
        <v>82</v>
      </c>
      <c r="C83" s="4">
        <v>0</v>
      </c>
      <c r="E83" s="4">
        <v>283894863</v>
      </c>
      <c r="G83" s="4">
        <v>0</v>
      </c>
      <c r="I83" s="4">
        <f t="shared" si="2"/>
        <v>283894863</v>
      </c>
      <c r="K83" s="7" t="e">
        <f>I83/I261</f>
        <v>#DIV/0!</v>
      </c>
      <c r="M83" s="4">
        <v>0</v>
      </c>
      <c r="O83" s="4">
        <v>-35892421941</v>
      </c>
      <c r="Q83" s="4">
        <v>0</v>
      </c>
      <c r="S83" s="4">
        <f t="shared" si="3"/>
        <v>-35892421941</v>
      </c>
      <c r="U83" s="2" t="s">
        <v>275</v>
      </c>
    </row>
    <row r="84" spans="1:21" ht="24">
      <c r="A84" s="3" t="s">
        <v>91</v>
      </c>
      <c r="C84" s="4">
        <v>0</v>
      </c>
      <c r="E84" s="4">
        <v>7733975603</v>
      </c>
      <c r="G84" s="4">
        <v>0</v>
      </c>
      <c r="I84" s="4">
        <f t="shared" si="2"/>
        <v>7733975603</v>
      </c>
      <c r="K84" s="7" t="e">
        <f>I84/I262</f>
        <v>#DIV/0!</v>
      </c>
      <c r="M84" s="4">
        <v>0</v>
      </c>
      <c r="O84" s="4">
        <v>45244516131</v>
      </c>
      <c r="Q84" s="4">
        <v>0</v>
      </c>
      <c r="S84" s="4">
        <f t="shared" si="3"/>
        <v>45244516131</v>
      </c>
      <c r="U84" s="2" t="s">
        <v>276</v>
      </c>
    </row>
    <row r="85" spans="1:21" ht="24">
      <c r="A85" s="3" t="s">
        <v>107</v>
      </c>
      <c r="C85" s="4">
        <v>0</v>
      </c>
      <c r="E85" s="4">
        <v>2911950300</v>
      </c>
      <c r="G85" s="4">
        <v>0</v>
      </c>
      <c r="I85" s="4">
        <f t="shared" si="2"/>
        <v>2911950300</v>
      </c>
      <c r="K85" s="7" t="e">
        <f>I85/I263</f>
        <v>#DIV/0!</v>
      </c>
      <c r="M85" s="4">
        <v>0</v>
      </c>
      <c r="O85" s="4">
        <v>2911950300</v>
      </c>
      <c r="Q85" s="4">
        <v>0</v>
      </c>
      <c r="S85" s="4">
        <f t="shared" si="3"/>
        <v>2911950300</v>
      </c>
      <c r="U85" s="2" t="s">
        <v>263</v>
      </c>
    </row>
    <row r="86" spans="1:21" ht="24">
      <c r="A86" s="3" t="s">
        <v>78</v>
      </c>
      <c r="C86" s="4">
        <v>0</v>
      </c>
      <c r="E86" s="4">
        <v>273081688376</v>
      </c>
      <c r="G86" s="4">
        <v>0</v>
      </c>
      <c r="I86" s="4">
        <f t="shared" si="2"/>
        <v>273081688376</v>
      </c>
      <c r="K86" s="7" t="e">
        <f>I86/I264</f>
        <v>#DIV/0!</v>
      </c>
      <c r="M86" s="4">
        <v>0</v>
      </c>
      <c r="O86" s="4">
        <v>451880691472</v>
      </c>
      <c r="Q86" s="4">
        <v>0</v>
      </c>
      <c r="S86" s="4">
        <f t="shared" si="3"/>
        <v>451880691472</v>
      </c>
      <c r="U86" s="2" t="s">
        <v>277</v>
      </c>
    </row>
    <row r="87" spans="1:21" ht="24">
      <c r="A87" s="3" t="s">
        <v>28</v>
      </c>
      <c r="C87" s="4">
        <v>0</v>
      </c>
      <c r="E87" s="4">
        <v>30014279099</v>
      </c>
      <c r="G87" s="4">
        <v>0</v>
      </c>
      <c r="I87" s="4">
        <f t="shared" si="2"/>
        <v>30014279099</v>
      </c>
      <c r="K87" s="7" t="e">
        <f>I87/I265</f>
        <v>#DIV/0!</v>
      </c>
      <c r="M87" s="4">
        <v>0</v>
      </c>
      <c r="O87" s="4">
        <v>28649993685</v>
      </c>
      <c r="Q87" s="4">
        <v>0</v>
      </c>
      <c r="S87" s="4">
        <f t="shared" si="3"/>
        <v>28649993685</v>
      </c>
      <c r="U87" s="2" t="s">
        <v>241</v>
      </c>
    </row>
    <row r="88" spans="1:21" ht="24">
      <c r="A88" s="3" t="s">
        <v>69</v>
      </c>
      <c r="C88" s="4">
        <v>0</v>
      </c>
      <c r="E88" s="4">
        <v>21607872772</v>
      </c>
      <c r="G88" s="4">
        <v>0</v>
      </c>
      <c r="I88" s="4">
        <f t="shared" si="2"/>
        <v>21607872772</v>
      </c>
      <c r="K88" s="7" t="e">
        <f>I88/I266</f>
        <v>#DIV/0!</v>
      </c>
      <c r="M88" s="4">
        <v>0</v>
      </c>
      <c r="O88" s="4">
        <v>-26105442150</v>
      </c>
      <c r="Q88" s="4">
        <v>0</v>
      </c>
      <c r="S88" s="4">
        <f t="shared" si="3"/>
        <v>-26105442150</v>
      </c>
      <c r="U88" s="2" t="s">
        <v>278</v>
      </c>
    </row>
    <row r="89" spans="1:21" ht="24">
      <c r="A89" s="3" t="s">
        <v>75</v>
      </c>
      <c r="C89" s="4">
        <v>0</v>
      </c>
      <c r="E89" s="4">
        <v>131906698046</v>
      </c>
      <c r="G89" s="4">
        <v>0</v>
      </c>
      <c r="I89" s="4">
        <f t="shared" si="2"/>
        <v>131906698046</v>
      </c>
      <c r="K89" s="7" t="e">
        <f>I89/I267</f>
        <v>#DIV/0!</v>
      </c>
      <c r="M89" s="4">
        <v>0</v>
      </c>
      <c r="O89" s="4">
        <v>115374666820</v>
      </c>
      <c r="Q89" s="4">
        <v>0</v>
      </c>
      <c r="S89" s="4">
        <f t="shared" si="3"/>
        <v>115374666820</v>
      </c>
      <c r="U89" s="2" t="s">
        <v>279</v>
      </c>
    </row>
    <row r="90" spans="1:21" ht="24">
      <c r="A90" s="3" t="s">
        <v>73</v>
      </c>
      <c r="C90" s="4">
        <v>0</v>
      </c>
      <c r="E90" s="4">
        <v>3841439107</v>
      </c>
      <c r="G90" s="4">
        <v>0</v>
      </c>
      <c r="I90" s="4">
        <f t="shared" si="2"/>
        <v>3841439107</v>
      </c>
      <c r="K90" s="7" t="e">
        <f>I90/I268</f>
        <v>#DIV/0!</v>
      </c>
      <c r="M90" s="4">
        <v>0</v>
      </c>
      <c r="O90" s="4">
        <v>14151918791</v>
      </c>
      <c r="Q90" s="4">
        <v>0</v>
      </c>
      <c r="S90" s="4">
        <f t="shared" si="3"/>
        <v>14151918791</v>
      </c>
      <c r="U90" s="2" t="s">
        <v>280</v>
      </c>
    </row>
    <row r="91" spans="1:21" ht="24">
      <c r="A91" s="3" t="s">
        <v>80</v>
      </c>
      <c r="C91" s="4">
        <v>0</v>
      </c>
      <c r="E91" s="4">
        <v>-19597257079</v>
      </c>
      <c r="G91" s="4">
        <v>0</v>
      </c>
      <c r="I91" s="4">
        <f t="shared" si="2"/>
        <v>-19597257079</v>
      </c>
      <c r="K91" s="7" t="e">
        <f>I91/I269</f>
        <v>#DIV/0!</v>
      </c>
      <c r="M91" s="4">
        <v>0</v>
      </c>
      <c r="O91" s="4">
        <v>-55818630468</v>
      </c>
      <c r="Q91" s="4">
        <v>0</v>
      </c>
      <c r="S91" s="4">
        <f t="shared" si="3"/>
        <v>-55818630468</v>
      </c>
      <c r="U91" s="2" t="s">
        <v>253</v>
      </c>
    </row>
    <row r="92" spans="1:21" ht="24">
      <c r="A92" s="3" t="s">
        <v>38</v>
      </c>
      <c r="C92" s="4">
        <v>0</v>
      </c>
      <c r="E92" s="4">
        <v>65210483192</v>
      </c>
      <c r="G92" s="4">
        <v>0</v>
      </c>
      <c r="I92" s="4">
        <f t="shared" si="2"/>
        <v>65210483192</v>
      </c>
      <c r="K92" s="7" t="e">
        <f>I92/I270</f>
        <v>#DIV/0!</v>
      </c>
      <c r="M92" s="4">
        <v>0</v>
      </c>
      <c r="O92" s="4">
        <v>122968339734</v>
      </c>
      <c r="Q92" s="4">
        <v>0</v>
      </c>
      <c r="S92" s="4">
        <f t="shared" si="3"/>
        <v>122968339734</v>
      </c>
      <c r="U92" s="2" t="s">
        <v>281</v>
      </c>
    </row>
    <row r="93" spans="1:21" ht="24">
      <c r="A93" s="3" t="s">
        <v>45</v>
      </c>
      <c r="C93" s="4">
        <v>0</v>
      </c>
      <c r="E93" s="4">
        <v>-21518794980</v>
      </c>
      <c r="G93" s="4">
        <v>0</v>
      </c>
      <c r="I93" s="4">
        <f t="shared" si="2"/>
        <v>-21518794980</v>
      </c>
      <c r="K93" s="7" t="e">
        <f>I93/I271</f>
        <v>#DIV/0!</v>
      </c>
      <c r="M93" s="4">
        <v>0</v>
      </c>
      <c r="O93" s="4">
        <v>27101571811</v>
      </c>
      <c r="Q93" s="4">
        <v>0</v>
      </c>
      <c r="S93" s="4">
        <f t="shared" si="3"/>
        <v>27101571811</v>
      </c>
      <c r="U93" s="2" t="s">
        <v>24</v>
      </c>
    </row>
    <row r="94" spans="1:21" ht="24">
      <c r="A94" s="3" t="s">
        <v>48</v>
      </c>
      <c r="C94" s="4">
        <v>0</v>
      </c>
      <c r="E94" s="4">
        <v>-9576114570</v>
      </c>
      <c r="G94" s="4">
        <v>0</v>
      </c>
      <c r="I94" s="4">
        <f t="shared" si="2"/>
        <v>-9576114570</v>
      </c>
      <c r="K94" s="7" t="e">
        <f>I94/I272</f>
        <v>#DIV/0!</v>
      </c>
      <c r="M94" s="4">
        <v>0</v>
      </c>
      <c r="O94" s="4">
        <v>1064012730</v>
      </c>
      <c r="Q94" s="4">
        <v>0</v>
      </c>
      <c r="S94" s="4">
        <f t="shared" si="3"/>
        <v>1064012730</v>
      </c>
      <c r="U94" s="2" t="s">
        <v>34</v>
      </c>
    </row>
    <row r="95" spans="1:21" ht="24">
      <c r="A95" s="3" t="s">
        <v>84</v>
      </c>
      <c r="C95" s="4">
        <v>0</v>
      </c>
      <c r="E95" s="4">
        <v>31564864890</v>
      </c>
      <c r="G95" s="4">
        <v>0</v>
      </c>
      <c r="I95" s="4">
        <f t="shared" si="2"/>
        <v>31564864890</v>
      </c>
      <c r="K95" s="7" t="e">
        <f>I95/I273</f>
        <v>#DIV/0!</v>
      </c>
      <c r="M95" s="4">
        <v>0</v>
      </c>
      <c r="O95" s="4">
        <v>134328043160</v>
      </c>
      <c r="Q95" s="4">
        <v>0</v>
      </c>
      <c r="S95" s="4">
        <f t="shared" si="3"/>
        <v>134328043160</v>
      </c>
      <c r="U95" s="2" t="s">
        <v>282</v>
      </c>
    </row>
    <row r="96" spans="1:21" ht="24">
      <c r="A96" s="3" t="s">
        <v>52</v>
      </c>
      <c r="C96" s="4">
        <v>0</v>
      </c>
      <c r="E96" s="4">
        <v>1037996235</v>
      </c>
      <c r="G96" s="4">
        <v>0</v>
      </c>
      <c r="I96" s="4">
        <f t="shared" si="2"/>
        <v>1037996235</v>
      </c>
      <c r="K96" s="7" t="e">
        <f>I96/I274</f>
        <v>#DIV/0!</v>
      </c>
      <c r="M96" s="4">
        <v>0</v>
      </c>
      <c r="O96" s="4">
        <v>8816332536</v>
      </c>
      <c r="Q96" s="4">
        <v>0</v>
      </c>
      <c r="S96" s="4">
        <f t="shared" si="3"/>
        <v>8816332536</v>
      </c>
      <c r="U96" s="2" t="s">
        <v>252</v>
      </c>
    </row>
    <row r="97" spans="1:21" ht="24">
      <c r="A97" s="3" t="s">
        <v>92</v>
      </c>
      <c r="C97" s="4">
        <v>0</v>
      </c>
      <c r="E97" s="4">
        <v>-1968219000</v>
      </c>
      <c r="G97" s="4">
        <v>0</v>
      </c>
      <c r="I97" s="4">
        <f t="shared" si="2"/>
        <v>-1968219000</v>
      </c>
      <c r="K97" s="7" t="e">
        <f>I97/I275</f>
        <v>#DIV/0!</v>
      </c>
      <c r="M97" s="4">
        <v>0</v>
      </c>
      <c r="O97" s="4">
        <v>16127149500</v>
      </c>
      <c r="Q97" s="4">
        <v>0</v>
      </c>
      <c r="S97" s="4">
        <f t="shared" si="3"/>
        <v>16127149500</v>
      </c>
      <c r="U97" s="2" t="s">
        <v>83</v>
      </c>
    </row>
    <row r="98" spans="1:21" ht="24">
      <c r="A98" s="3" t="s">
        <v>110</v>
      </c>
      <c r="C98" s="4">
        <v>0</v>
      </c>
      <c r="E98" s="4">
        <v>84422077</v>
      </c>
      <c r="G98" s="4">
        <v>0</v>
      </c>
      <c r="I98" s="4">
        <f t="shared" si="2"/>
        <v>84422077</v>
      </c>
      <c r="K98" s="7" t="e">
        <f>I98/I276</f>
        <v>#DIV/0!</v>
      </c>
      <c r="M98" s="4">
        <v>0</v>
      </c>
      <c r="O98" s="4">
        <v>84422077</v>
      </c>
      <c r="Q98" s="4">
        <v>0</v>
      </c>
      <c r="S98" s="4">
        <f t="shared" si="3"/>
        <v>84422077</v>
      </c>
      <c r="U98" s="2" t="s">
        <v>51</v>
      </c>
    </row>
    <row r="99" spans="1:21" ht="24">
      <c r="A99" s="3" t="s">
        <v>67</v>
      </c>
      <c r="C99" s="4">
        <v>0</v>
      </c>
      <c r="E99" s="4">
        <v>13289300572</v>
      </c>
      <c r="G99" s="4">
        <v>0</v>
      </c>
      <c r="I99" s="4">
        <f t="shared" si="2"/>
        <v>13289300572</v>
      </c>
      <c r="K99" s="7" t="e">
        <f>I99/I277</f>
        <v>#DIV/0!</v>
      </c>
      <c r="M99" s="4">
        <v>0</v>
      </c>
      <c r="O99" s="4">
        <v>-6923637296</v>
      </c>
      <c r="Q99" s="4">
        <v>0</v>
      </c>
      <c r="S99" s="4">
        <f t="shared" si="3"/>
        <v>-6923637296</v>
      </c>
      <c r="U99" s="2" t="s">
        <v>244</v>
      </c>
    </row>
    <row r="100" spans="1:21" ht="24">
      <c r="A100" s="3" t="s">
        <v>99</v>
      </c>
      <c r="C100" s="4">
        <v>0</v>
      </c>
      <c r="E100" s="4">
        <v>16003067681</v>
      </c>
      <c r="G100" s="4">
        <v>0</v>
      </c>
      <c r="I100" s="4">
        <f t="shared" si="2"/>
        <v>16003067681</v>
      </c>
      <c r="K100" s="7" t="e">
        <f>I100/I278</f>
        <v>#DIV/0!</v>
      </c>
      <c r="M100" s="4">
        <v>0</v>
      </c>
      <c r="O100" s="4">
        <v>-5871629148</v>
      </c>
      <c r="Q100" s="4">
        <v>0</v>
      </c>
      <c r="S100" s="4">
        <f t="shared" si="3"/>
        <v>-5871629148</v>
      </c>
      <c r="U100" s="2" t="s">
        <v>246</v>
      </c>
    </row>
    <row r="101" spans="1:21" ht="24">
      <c r="A101" s="3" t="s">
        <v>81</v>
      </c>
      <c r="C101" s="4">
        <v>0</v>
      </c>
      <c r="E101" s="4">
        <v>148656628523</v>
      </c>
      <c r="G101" s="4">
        <v>0</v>
      </c>
      <c r="I101" s="4">
        <f t="shared" si="2"/>
        <v>148656628523</v>
      </c>
      <c r="K101" s="7" t="e">
        <f>I101/I279</f>
        <v>#DIV/0!</v>
      </c>
      <c r="M101" s="4">
        <v>0</v>
      </c>
      <c r="O101" s="4">
        <v>168710015362</v>
      </c>
      <c r="Q101" s="4">
        <v>0</v>
      </c>
      <c r="S101" s="4">
        <f t="shared" si="3"/>
        <v>168710015362</v>
      </c>
      <c r="U101" s="2" t="s">
        <v>283</v>
      </c>
    </row>
    <row r="102" spans="1:21" ht="24">
      <c r="A102" s="3" t="s">
        <v>90</v>
      </c>
      <c r="C102" s="4">
        <v>0</v>
      </c>
      <c r="E102" s="4">
        <v>27517794143</v>
      </c>
      <c r="G102" s="4">
        <v>0</v>
      </c>
      <c r="I102" s="4">
        <f t="shared" si="2"/>
        <v>27517794143</v>
      </c>
      <c r="K102" s="7" t="e">
        <f>I102/I280</f>
        <v>#DIV/0!</v>
      </c>
      <c r="M102" s="4">
        <v>0</v>
      </c>
      <c r="O102" s="4">
        <v>8864217749</v>
      </c>
      <c r="Q102" s="4">
        <v>0</v>
      </c>
      <c r="S102" s="4">
        <f t="shared" si="3"/>
        <v>8864217749</v>
      </c>
      <c r="U102" s="2" t="s">
        <v>252</v>
      </c>
    </row>
    <row r="103" spans="1:21" ht="24">
      <c r="A103" s="3" t="s">
        <v>36</v>
      </c>
      <c r="C103" s="4">
        <v>0</v>
      </c>
      <c r="E103" s="4">
        <v>147454534812</v>
      </c>
      <c r="G103" s="4">
        <v>0</v>
      </c>
      <c r="I103" s="4">
        <f t="shared" si="2"/>
        <v>147454534812</v>
      </c>
      <c r="K103" s="7" t="e">
        <f>I103/I281</f>
        <v>#DIV/0!</v>
      </c>
      <c r="M103" s="4">
        <v>0</v>
      </c>
      <c r="O103" s="4">
        <v>460761601440</v>
      </c>
      <c r="Q103" s="4">
        <v>0</v>
      </c>
      <c r="S103" s="4">
        <f t="shared" si="3"/>
        <v>460761601440</v>
      </c>
      <c r="U103" s="2" t="s">
        <v>284</v>
      </c>
    </row>
    <row r="104" spans="1:21" ht="24">
      <c r="A104" s="3" t="s">
        <v>30</v>
      </c>
      <c r="C104" s="4">
        <v>0</v>
      </c>
      <c r="E104" s="4">
        <v>117612331371</v>
      </c>
      <c r="G104" s="4">
        <v>0</v>
      </c>
      <c r="I104" s="4">
        <f t="shared" si="2"/>
        <v>117612331371</v>
      </c>
      <c r="K104" s="7" t="e">
        <f>I104/I282</f>
        <v>#DIV/0!</v>
      </c>
      <c r="M104" s="4">
        <v>0</v>
      </c>
      <c r="O104" s="4">
        <v>181055383872</v>
      </c>
      <c r="Q104" s="4">
        <v>0</v>
      </c>
      <c r="S104" s="4">
        <f t="shared" si="3"/>
        <v>181055383872</v>
      </c>
      <c r="U104" s="2" t="s">
        <v>285</v>
      </c>
    </row>
    <row r="105" spans="1:21" ht="24">
      <c r="A105" s="3" t="s">
        <v>106</v>
      </c>
      <c r="C105" s="4">
        <v>0</v>
      </c>
      <c r="E105" s="4">
        <v>592930324</v>
      </c>
      <c r="G105" s="4">
        <v>0</v>
      </c>
      <c r="I105" s="4">
        <f t="shared" si="2"/>
        <v>592930324</v>
      </c>
      <c r="K105" s="7" t="e">
        <f>I105/I283</f>
        <v>#DIV/0!</v>
      </c>
      <c r="M105" s="4">
        <v>0</v>
      </c>
      <c r="O105" s="4">
        <v>592930324</v>
      </c>
      <c r="Q105" s="4">
        <v>0</v>
      </c>
      <c r="S105" s="4">
        <f t="shared" si="3"/>
        <v>592930324</v>
      </c>
      <c r="U105" s="2" t="s">
        <v>32</v>
      </c>
    </row>
    <row r="106" spans="1:21" ht="24">
      <c r="A106" s="3" t="s">
        <v>26</v>
      </c>
      <c r="C106" s="4">
        <v>0</v>
      </c>
      <c r="E106" s="4">
        <v>9730755450</v>
      </c>
      <c r="G106" s="4">
        <v>0</v>
      </c>
      <c r="I106" s="4">
        <f t="shared" si="2"/>
        <v>9730755450</v>
      </c>
      <c r="K106" s="7" t="e">
        <f>I106/I284</f>
        <v>#DIV/0!</v>
      </c>
      <c r="M106" s="4">
        <v>0</v>
      </c>
      <c r="O106" s="4">
        <v>50899336200</v>
      </c>
      <c r="Q106" s="4">
        <v>0</v>
      </c>
      <c r="S106" s="4">
        <f t="shared" si="3"/>
        <v>50899336200</v>
      </c>
      <c r="U106" s="2" t="s">
        <v>103</v>
      </c>
    </row>
    <row r="107" spans="1:21" ht="24">
      <c r="A107" s="3" t="s">
        <v>39</v>
      </c>
      <c r="C107" s="4">
        <v>0</v>
      </c>
      <c r="E107" s="4">
        <v>-1228005641</v>
      </c>
      <c r="G107" s="4">
        <v>0</v>
      </c>
      <c r="I107" s="4">
        <f t="shared" si="2"/>
        <v>-1228005641</v>
      </c>
      <c r="K107" s="7" t="e">
        <f>I107/I285</f>
        <v>#DIV/0!</v>
      </c>
      <c r="M107" s="4">
        <v>0</v>
      </c>
      <c r="O107" s="4">
        <v>30965107259</v>
      </c>
      <c r="Q107" s="4">
        <v>0</v>
      </c>
      <c r="S107" s="4">
        <f t="shared" si="3"/>
        <v>30965107259</v>
      </c>
      <c r="U107" s="2" t="s">
        <v>238</v>
      </c>
    </row>
    <row r="108" spans="1:21" ht="24">
      <c r="A108" s="3" t="s">
        <v>303</v>
      </c>
      <c r="C108" s="4">
        <v>0</v>
      </c>
      <c r="E108" s="4">
        <v>344052500</v>
      </c>
      <c r="G108" s="4">
        <v>0</v>
      </c>
      <c r="I108" s="4">
        <f t="shared" si="2"/>
        <v>344052500</v>
      </c>
      <c r="M108" s="4">
        <v>0</v>
      </c>
      <c r="O108" s="4">
        <v>0</v>
      </c>
      <c r="Q108" s="4">
        <v>0</v>
      </c>
      <c r="S108" s="4">
        <f t="shared" si="3"/>
        <v>0</v>
      </c>
    </row>
    <row r="109" spans="1:21" ht="24">
      <c r="A109" s="3" t="s">
        <v>304</v>
      </c>
      <c r="C109" s="4">
        <v>0</v>
      </c>
      <c r="E109" s="4">
        <v>451020292</v>
      </c>
      <c r="G109" s="4">
        <v>0</v>
      </c>
      <c r="I109" s="4">
        <f t="shared" si="2"/>
        <v>451020292</v>
      </c>
      <c r="M109" s="4">
        <v>0</v>
      </c>
      <c r="O109" s="4">
        <v>0</v>
      </c>
      <c r="Q109" s="4">
        <v>0</v>
      </c>
      <c r="S109" s="4">
        <f t="shared" si="3"/>
        <v>0</v>
      </c>
    </row>
    <row r="110" spans="1:21" ht="24">
      <c r="A110" s="3" t="s">
        <v>305</v>
      </c>
      <c r="C110" s="4">
        <v>0</v>
      </c>
      <c r="E110" s="4">
        <v>356461230</v>
      </c>
      <c r="G110" s="4">
        <v>0</v>
      </c>
      <c r="I110" s="4">
        <f t="shared" si="2"/>
        <v>356461230</v>
      </c>
      <c r="M110" s="4">
        <v>0</v>
      </c>
      <c r="O110" s="4">
        <v>0</v>
      </c>
      <c r="Q110" s="4">
        <v>0</v>
      </c>
      <c r="S110" s="4">
        <f t="shared" si="3"/>
        <v>0</v>
      </c>
    </row>
    <row r="111" spans="1:21" ht="24">
      <c r="A111" s="3" t="s">
        <v>306</v>
      </c>
      <c r="C111" s="4">
        <v>0</v>
      </c>
      <c r="E111" s="4">
        <v>1289404410</v>
      </c>
      <c r="G111" s="4">
        <v>0</v>
      </c>
      <c r="I111" s="4">
        <f t="shared" si="2"/>
        <v>1289404410</v>
      </c>
      <c r="M111" s="4">
        <v>0</v>
      </c>
      <c r="O111" s="4">
        <v>0</v>
      </c>
      <c r="Q111" s="4">
        <v>0</v>
      </c>
      <c r="S111" s="4">
        <f t="shared" si="3"/>
        <v>0</v>
      </c>
    </row>
    <row r="112" spans="1:21" ht="24">
      <c r="A112" s="3" t="s">
        <v>307</v>
      </c>
      <c r="C112" s="4">
        <v>0</v>
      </c>
      <c r="E112" s="4">
        <v>202379874</v>
      </c>
      <c r="G112" s="4">
        <v>0</v>
      </c>
      <c r="I112" s="4">
        <f t="shared" si="2"/>
        <v>202379874</v>
      </c>
      <c r="M112" s="4">
        <v>0</v>
      </c>
      <c r="O112" s="4">
        <v>0</v>
      </c>
      <c r="Q112" s="4">
        <v>0</v>
      </c>
      <c r="S112" s="4">
        <f t="shared" si="3"/>
        <v>0</v>
      </c>
    </row>
    <row r="113" spans="1:19" ht="24">
      <c r="A113" s="3" t="s">
        <v>308</v>
      </c>
      <c r="C113" s="4">
        <v>0</v>
      </c>
      <c r="E113" s="4">
        <v>0</v>
      </c>
      <c r="G113" s="4">
        <v>-865035590</v>
      </c>
      <c r="I113" s="4">
        <f t="shared" si="2"/>
        <v>-865035590</v>
      </c>
      <c r="M113" s="4">
        <v>0</v>
      </c>
      <c r="O113" s="4">
        <v>0</v>
      </c>
      <c r="Q113" s="4">
        <v>0</v>
      </c>
      <c r="S113" s="4">
        <f t="shared" si="3"/>
        <v>0</v>
      </c>
    </row>
    <row r="114" spans="1:19" ht="24">
      <c r="A114" s="3" t="s">
        <v>309</v>
      </c>
      <c r="C114" s="4">
        <v>0</v>
      </c>
      <c r="E114" s="4">
        <v>0</v>
      </c>
      <c r="G114" s="4">
        <v>-1595503404</v>
      </c>
      <c r="I114" s="4">
        <f t="shared" si="2"/>
        <v>-1595503404</v>
      </c>
      <c r="M114" s="4">
        <v>0</v>
      </c>
      <c r="O114" s="4">
        <v>0</v>
      </c>
      <c r="Q114" s="4">
        <v>0</v>
      </c>
      <c r="S114" s="4">
        <f t="shared" si="3"/>
        <v>0</v>
      </c>
    </row>
    <row r="115" spans="1:19" ht="24">
      <c r="A115" s="3" t="s">
        <v>310</v>
      </c>
      <c r="C115" s="4">
        <v>0</v>
      </c>
      <c r="E115" s="4">
        <v>0</v>
      </c>
      <c r="G115" s="4">
        <v>-1305762641</v>
      </c>
      <c r="I115" s="4">
        <f t="shared" si="2"/>
        <v>-1305762641</v>
      </c>
      <c r="M115" s="4">
        <v>0</v>
      </c>
      <c r="O115" s="4">
        <v>0</v>
      </c>
      <c r="Q115" s="4">
        <v>0</v>
      </c>
      <c r="S115" s="4">
        <f t="shared" si="3"/>
        <v>0</v>
      </c>
    </row>
    <row r="116" spans="1:19" ht="24">
      <c r="A116" s="3" t="s">
        <v>311</v>
      </c>
      <c r="C116" s="4">
        <v>0</v>
      </c>
      <c r="E116" s="4">
        <v>0</v>
      </c>
      <c r="G116" s="4">
        <v>147485467</v>
      </c>
      <c r="I116" s="4">
        <f t="shared" si="2"/>
        <v>147485467</v>
      </c>
      <c r="M116" s="4">
        <v>0</v>
      </c>
      <c r="O116" s="4">
        <v>0</v>
      </c>
      <c r="Q116" s="4">
        <v>0</v>
      </c>
      <c r="S116" s="4">
        <f t="shared" si="3"/>
        <v>0</v>
      </c>
    </row>
    <row r="117" spans="1:19" ht="24">
      <c r="A117" s="3" t="s">
        <v>312</v>
      </c>
      <c r="C117" s="4">
        <v>0</v>
      </c>
      <c r="E117" s="4">
        <v>0</v>
      </c>
      <c r="G117" s="4">
        <v>420024368</v>
      </c>
      <c r="I117" s="4">
        <f t="shared" si="2"/>
        <v>420024368</v>
      </c>
      <c r="M117" s="4">
        <v>0</v>
      </c>
      <c r="O117" s="4">
        <v>0</v>
      </c>
      <c r="Q117" s="4">
        <v>0</v>
      </c>
      <c r="S117" s="4">
        <f t="shared" si="3"/>
        <v>0</v>
      </c>
    </row>
    <row r="118" spans="1:19" ht="24">
      <c r="A118" s="3" t="s">
        <v>313</v>
      </c>
      <c r="C118" s="4"/>
      <c r="E118" s="4"/>
      <c r="G118" s="4"/>
      <c r="I118" s="4"/>
      <c r="M118" s="4">
        <v>0</v>
      </c>
      <c r="O118" s="4">
        <v>0</v>
      </c>
      <c r="Q118" s="4">
        <v>-5397684</v>
      </c>
      <c r="S118" s="4">
        <f t="shared" si="3"/>
        <v>-5397684</v>
      </c>
    </row>
    <row r="119" spans="1:19" ht="24">
      <c r="A119" s="3" t="s">
        <v>314</v>
      </c>
      <c r="C119" s="4"/>
      <c r="E119" s="4"/>
      <c r="G119" s="4"/>
      <c r="I119" s="4"/>
      <c r="M119" s="4">
        <v>0</v>
      </c>
      <c r="O119" s="4">
        <v>0</v>
      </c>
      <c r="Q119" s="4">
        <v>-79030593</v>
      </c>
      <c r="S119" s="4">
        <f t="shared" si="3"/>
        <v>-79030593</v>
      </c>
    </row>
    <row r="120" spans="1:19" ht="24">
      <c r="A120" s="3" t="s">
        <v>315</v>
      </c>
      <c r="C120" s="4"/>
      <c r="E120" s="4"/>
      <c r="G120" s="4"/>
      <c r="I120" s="4"/>
      <c r="M120" s="4"/>
      <c r="O120" s="4">
        <v>0</v>
      </c>
      <c r="Q120" s="4">
        <v>123220961</v>
      </c>
      <c r="S120" s="4">
        <f t="shared" si="3"/>
        <v>123220961</v>
      </c>
    </row>
    <row r="121" spans="1:19" ht="24">
      <c r="A121" s="3" t="s">
        <v>316</v>
      </c>
      <c r="C121" s="4"/>
      <c r="E121" s="4"/>
      <c r="G121" s="4"/>
      <c r="I121" s="4"/>
      <c r="M121" s="4"/>
      <c r="O121" s="4">
        <v>0</v>
      </c>
      <c r="Q121" s="4">
        <v>-15836694</v>
      </c>
      <c r="S121" s="4">
        <f t="shared" si="3"/>
        <v>-15836694</v>
      </c>
    </row>
    <row r="122" spans="1:19" ht="24">
      <c r="A122" s="3" t="s">
        <v>317</v>
      </c>
      <c r="C122" s="4"/>
      <c r="E122" s="4"/>
      <c r="G122" s="4"/>
      <c r="I122" s="4"/>
      <c r="M122" s="4"/>
      <c r="O122" s="4">
        <v>0</v>
      </c>
      <c r="Q122" s="4">
        <v>-480473086</v>
      </c>
      <c r="S122" s="4">
        <f t="shared" si="3"/>
        <v>-480473086</v>
      </c>
    </row>
    <row r="123" spans="1:19" ht="24">
      <c r="A123" s="3" t="s">
        <v>318</v>
      </c>
      <c r="C123" s="4"/>
      <c r="E123" s="4"/>
      <c r="G123" s="4"/>
      <c r="I123" s="4"/>
      <c r="M123" s="4"/>
      <c r="O123" s="4">
        <v>0</v>
      </c>
      <c r="Q123" s="4">
        <v>120885783</v>
      </c>
      <c r="S123" s="4">
        <f t="shared" si="3"/>
        <v>120885783</v>
      </c>
    </row>
    <row r="124" spans="1:19" ht="24">
      <c r="A124" s="3" t="s">
        <v>319</v>
      </c>
      <c r="C124" s="4"/>
      <c r="E124" s="4"/>
      <c r="G124" s="4"/>
      <c r="I124" s="4"/>
      <c r="M124" s="4"/>
      <c r="O124" s="4">
        <v>0</v>
      </c>
      <c r="Q124" s="4">
        <v>7853224</v>
      </c>
      <c r="S124" s="4">
        <f t="shared" si="3"/>
        <v>7853224</v>
      </c>
    </row>
    <row r="125" spans="1:19" ht="24">
      <c r="A125" s="3" t="s">
        <v>320</v>
      </c>
      <c r="C125" s="4"/>
      <c r="E125" s="4"/>
      <c r="G125" s="4"/>
      <c r="I125" s="4"/>
      <c r="M125" s="4"/>
      <c r="O125" s="4">
        <v>0</v>
      </c>
      <c r="Q125" s="4">
        <v>375245455</v>
      </c>
      <c r="S125" s="4">
        <f t="shared" si="3"/>
        <v>375245455</v>
      </c>
    </row>
    <row r="126" spans="1:19" ht="24">
      <c r="A126" s="3" t="s">
        <v>321</v>
      </c>
      <c r="C126" s="4"/>
      <c r="E126" s="4"/>
      <c r="G126" s="4"/>
      <c r="I126" s="4"/>
      <c r="M126" s="4"/>
      <c r="O126" s="4">
        <v>0</v>
      </c>
      <c r="Q126" s="4">
        <v>100948422</v>
      </c>
      <c r="S126" s="4">
        <f t="shared" si="3"/>
        <v>100948422</v>
      </c>
    </row>
    <row r="127" spans="1:19" ht="24">
      <c r="A127" s="3" t="s">
        <v>322</v>
      </c>
      <c r="C127" s="4"/>
      <c r="E127" s="4"/>
      <c r="G127" s="4"/>
      <c r="I127" s="4"/>
      <c r="M127" s="4"/>
      <c r="O127" s="4">
        <v>0</v>
      </c>
      <c r="Q127" s="4">
        <v>3697419</v>
      </c>
      <c r="S127" s="4">
        <f t="shared" si="3"/>
        <v>3697419</v>
      </c>
    </row>
    <row r="128" spans="1:19" ht="24">
      <c r="A128" s="3" t="s">
        <v>323</v>
      </c>
      <c r="C128" s="4"/>
      <c r="E128" s="4"/>
      <c r="G128" s="4"/>
      <c r="I128" s="4"/>
      <c r="M128" s="4"/>
      <c r="O128" s="4">
        <v>0</v>
      </c>
      <c r="Q128" s="4">
        <v>114975800</v>
      </c>
      <c r="S128" s="4">
        <f t="shared" si="3"/>
        <v>114975800</v>
      </c>
    </row>
    <row r="129" spans="1:19" ht="24">
      <c r="A129" s="3" t="s">
        <v>324</v>
      </c>
      <c r="C129" s="4"/>
      <c r="E129" s="4"/>
      <c r="G129" s="4"/>
      <c r="I129" s="4"/>
      <c r="M129" s="4"/>
      <c r="O129" s="4">
        <v>0</v>
      </c>
      <c r="Q129" s="4">
        <v>-332778331</v>
      </c>
      <c r="S129" s="4">
        <f t="shared" si="3"/>
        <v>-332778331</v>
      </c>
    </row>
    <row r="130" spans="1:19" ht="24">
      <c r="A130" s="3" t="s">
        <v>325</v>
      </c>
      <c r="C130" s="4"/>
      <c r="E130" s="4"/>
      <c r="G130" s="4"/>
      <c r="I130" s="4"/>
      <c r="M130" s="4"/>
      <c r="O130" s="4">
        <v>0</v>
      </c>
      <c r="Q130" s="4">
        <v>70627015</v>
      </c>
      <c r="S130" s="4">
        <f t="shared" si="3"/>
        <v>70627015</v>
      </c>
    </row>
    <row r="131" spans="1:19" ht="24">
      <c r="A131" s="3" t="s">
        <v>326</v>
      </c>
      <c r="C131" s="4"/>
      <c r="E131" s="4">
        <v>0</v>
      </c>
      <c r="G131" s="4"/>
      <c r="I131" s="4"/>
      <c r="M131" s="4"/>
      <c r="O131" s="4">
        <v>0</v>
      </c>
      <c r="Q131" s="4">
        <v>-34956</v>
      </c>
      <c r="S131" s="4">
        <f t="shared" si="3"/>
        <v>-34956</v>
      </c>
    </row>
    <row r="132" spans="1:19" ht="24">
      <c r="A132" s="3" t="s">
        <v>327</v>
      </c>
      <c r="C132" s="4"/>
      <c r="E132" s="4"/>
      <c r="G132" s="4"/>
      <c r="I132" s="4"/>
      <c r="M132" s="4"/>
      <c r="O132" s="4">
        <v>0</v>
      </c>
      <c r="Q132" s="4">
        <v>-77247930</v>
      </c>
      <c r="S132" s="4">
        <f t="shared" si="3"/>
        <v>-77247930</v>
      </c>
    </row>
    <row r="133" spans="1:19" ht="24">
      <c r="A133" s="3" t="s">
        <v>328</v>
      </c>
      <c r="C133" s="4"/>
      <c r="E133" s="4"/>
      <c r="G133" s="4"/>
      <c r="I133" s="4"/>
      <c r="M133" s="4"/>
      <c r="O133" s="4">
        <v>0</v>
      </c>
      <c r="Q133" s="4">
        <v>126578412</v>
      </c>
      <c r="S133" s="4">
        <f t="shared" si="3"/>
        <v>126578412</v>
      </c>
    </row>
    <row r="134" spans="1:19" ht="24">
      <c r="A134" s="3" t="s">
        <v>329</v>
      </c>
      <c r="C134" s="4"/>
      <c r="E134" s="4"/>
      <c r="G134" s="4"/>
      <c r="I134" s="4"/>
      <c r="M134" s="4"/>
      <c r="O134" s="4">
        <v>0</v>
      </c>
      <c r="Q134" s="4">
        <v>-431301895</v>
      </c>
      <c r="S134" s="4">
        <f t="shared" si="3"/>
        <v>-431301895</v>
      </c>
    </row>
    <row r="135" spans="1:19" ht="24">
      <c r="A135" s="3" t="s">
        <v>330</v>
      </c>
      <c r="C135" s="4"/>
      <c r="E135" s="4"/>
      <c r="G135" s="4"/>
      <c r="I135" s="4"/>
      <c r="M135" s="4"/>
      <c r="O135" s="4">
        <v>0</v>
      </c>
      <c r="Q135" s="4">
        <v>10653365</v>
      </c>
      <c r="S135" s="4">
        <f t="shared" si="3"/>
        <v>10653365</v>
      </c>
    </row>
    <row r="136" spans="1:19" ht="24">
      <c r="A136" s="3" t="s">
        <v>331</v>
      </c>
      <c r="C136" s="4"/>
      <c r="E136" s="4"/>
      <c r="G136" s="4"/>
      <c r="I136" s="4"/>
      <c r="M136" s="4"/>
      <c r="O136" s="4">
        <v>0</v>
      </c>
      <c r="Q136" s="4">
        <v>58591662</v>
      </c>
      <c r="S136" s="4">
        <f t="shared" si="3"/>
        <v>58591662</v>
      </c>
    </row>
    <row r="137" spans="1:19" ht="24">
      <c r="A137" s="3" t="s">
        <v>308</v>
      </c>
      <c r="C137" s="4"/>
      <c r="E137" s="4"/>
      <c r="G137" s="4"/>
      <c r="I137" s="4"/>
      <c r="M137" s="4"/>
      <c r="O137" s="4">
        <v>0</v>
      </c>
      <c r="Q137" s="4">
        <v>-1094198221</v>
      </c>
      <c r="S137" s="4">
        <f t="shared" ref="S137:S200" si="4">M137+O137+Q137</f>
        <v>-1094198221</v>
      </c>
    </row>
    <row r="138" spans="1:19" ht="24">
      <c r="A138" s="3" t="s">
        <v>309</v>
      </c>
      <c r="C138" s="4"/>
      <c r="E138" s="4"/>
      <c r="G138" s="4"/>
      <c r="I138" s="4"/>
      <c r="M138" s="4"/>
      <c r="O138" s="4">
        <v>0</v>
      </c>
      <c r="Q138" s="4">
        <v>-1763625768</v>
      </c>
      <c r="S138" s="4">
        <f t="shared" si="4"/>
        <v>-1763625768</v>
      </c>
    </row>
    <row r="139" spans="1:19" ht="24">
      <c r="A139" s="3" t="s">
        <v>310</v>
      </c>
      <c r="C139" s="4"/>
      <c r="E139" s="4"/>
      <c r="G139" s="4"/>
      <c r="I139" s="4"/>
      <c r="M139" s="4"/>
      <c r="O139" s="4">
        <v>0</v>
      </c>
      <c r="Q139" s="4">
        <v>-1305762641</v>
      </c>
      <c r="S139" s="4">
        <f t="shared" si="4"/>
        <v>-1305762641</v>
      </c>
    </row>
    <row r="140" spans="1:19" ht="24">
      <c r="A140" s="3" t="s">
        <v>311</v>
      </c>
      <c r="C140" s="4"/>
      <c r="E140" s="4"/>
      <c r="G140" s="4"/>
      <c r="I140" s="4"/>
      <c r="M140" s="4"/>
      <c r="O140" s="4">
        <v>0</v>
      </c>
      <c r="Q140" s="4">
        <v>1076685459</v>
      </c>
      <c r="S140" s="4">
        <f t="shared" si="4"/>
        <v>1076685459</v>
      </c>
    </row>
    <row r="141" spans="1:19" ht="24">
      <c r="A141" s="3" t="s">
        <v>332</v>
      </c>
      <c r="C141" s="4"/>
      <c r="E141" s="4"/>
      <c r="G141" s="4"/>
      <c r="I141" s="4"/>
      <c r="M141" s="4"/>
      <c r="O141" s="4">
        <v>0</v>
      </c>
      <c r="Q141" s="4">
        <v>1186109715</v>
      </c>
      <c r="S141" s="4">
        <f t="shared" si="4"/>
        <v>1186109715</v>
      </c>
    </row>
    <row r="142" spans="1:19" ht="24">
      <c r="A142" s="3" t="s">
        <v>333</v>
      </c>
      <c r="C142" s="4"/>
      <c r="E142" s="4"/>
      <c r="G142" s="4"/>
      <c r="I142" s="4"/>
      <c r="M142" s="4"/>
      <c r="O142" s="4">
        <v>0</v>
      </c>
      <c r="Q142" s="4">
        <v>1839746388</v>
      </c>
      <c r="S142" s="4">
        <f t="shared" si="4"/>
        <v>1839746388</v>
      </c>
    </row>
    <row r="143" spans="1:19" ht="24">
      <c r="A143" s="3" t="s">
        <v>334</v>
      </c>
      <c r="C143" s="4"/>
      <c r="E143" s="4"/>
      <c r="G143" s="4"/>
      <c r="I143" s="4"/>
      <c r="M143" s="4"/>
      <c r="O143" s="4">
        <v>0</v>
      </c>
      <c r="Q143" s="4">
        <v>537283585</v>
      </c>
      <c r="S143" s="4">
        <f t="shared" si="4"/>
        <v>537283585</v>
      </c>
    </row>
    <row r="144" spans="1:19" ht="24">
      <c r="A144" s="3" t="s">
        <v>335</v>
      </c>
      <c r="C144" s="4"/>
      <c r="E144" s="4"/>
      <c r="G144" s="4"/>
      <c r="I144" s="4"/>
      <c r="M144" s="4"/>
      <c r="O144" s="4">
        <v>0</v>
      </c>
      <c r="Q144" s="4">
        <v>-158637688</v>
      </c>
      <c r="S144" s="4">
        <f t="shared" si="4"/>
        <v>-158637688</v>
      </c>
    </row>
    <row r="145" spans="1:19" ht="24">
      <c r="A145" s="3" t="s">
        <v>336</v>
      </c>
      <c r="C145" s="4"/>
      <c r="E145" s="4"/>
      <c r="G145" s="4"/>
      <c r="I145" s="4"/>
      <c r="M145" s="4"/>
      <c r="O145" s="4">
        <v>0</v>
      </c>
      <c r="Q145" s="4">
        <v>381804090</v>
      </c>
      <c r="S145" s="4">
        <f t="shared" si="4"/>
        <v>381804090</v>
      </c>
    </row>
    <row r="146" spans="1:19" ht="24">
      <c r="A146" s="3" t="s">
        <v>337</v>
      </c>
      <c r="C146" s="4"/>
      <c r="E146" s="4"/>
      <c r="G146" s="4"/>
      <c r="I146" s="4"/>
      <c r="M146" s="4"/>
      <c r="O146" s="4">
        <v>0</v>
      </c>
      <c r="Q146" s="4">
        <v>422625573</v>
      </c>
      <c r="S146" s="4">
        <f t="shared" si="4"/>
        <v>422625573</v>
      </c>
    </row>
    <row r="147" spans="1:19" ht="24">
      <c r="A147" s="3" t="s">
        <v>338</v>
      </c>
      <c r="C147" s="4"/>
      <c r="E147" s="4"/>
      <c r="G147" s="4"/>
      <c r="I147" s="4"/>
      <c r="M147" s="4"/>
      <c r="O147" s="4">
        <v>0</v>
      </c>
      <c r="Q147" s="4">
        <v>1173808165</v>
      </c>
      <c r="S147" s="4">
        <f t="shared" si="4"/>
        <v>1173808165</v>
      </c>
    </row>
    <row r="148" spans="1:19" ht="24">
      <c r="A148" s="3" t="s">
        <v>339</v>
      </c>
      <c r="C148" s="4"/>
      <c r="E148" s="4"/>
      <c r="G148" s="4"/>
      <c r="I148" s="4"/>
      <c r="M148" s="4"/>
      <c r="O148" s="4">
        <v>0</v>
      </c>
      <c r="Q148" s="4">
        <v>28617339</v>
      </c>
      <c r="S148" s="4">
        <f t="shared" si="4"/>
        <v>28617339</v>
      </c>
    </row>
    <row r="149" spans="1:19" ht="24">
      <c r="A149" s="3" t="s">
        <v>340</v>
      </c>
      <c r="C149" s="4"/>
      <c r="E149" s="4"/>
      <c r="G149" s="4"/>
      <c r="I149" s="4"/>
      <c r="M149" s="4"/>
      <c r="O149" s="4">
        <v>0</v>
      </c>
      <c r="Q149" s="4">
        <v>923130009</v>
      </c>
      <c r="S149" s="4">
        <f t="shared" si="4"/>
        <v>923130009</v>
      </c>
    </row>
    <row r="150" spans="1:19" ht="24">
      <c r="A150" s="3" t="s">
        <v>341</v>
      </c>
      <c r="C150" s="4"/>
      <c r="E150" s="4"/>
      <c r="G150" s="4"/>
      <c r="I150" s="4"/>
      <c r="M150" s="4"/>
      <c r="O150" s="4">
        <v>0</v>
      </c>
      <c r="Q150" s="4">
        <v>57630000</v>
      </c>
      <c r="S150" s="4">
        <f t="shared" si="4"/>
        <v>57630000</v>
      </c>
    </row>
    <row r="151" spans="1:19" ht="24">
      <c r="A151" s="3" t="s">
        <v>342</v>
      </c>
      <c r="C151" s="4"/>
      <c r="E151" s="4"/>
      <c r="G151" s="4"/>
      <c r="I151" s="4"/>
      <c r="M151" s="4"/>
      <c r="O151" s="4">
        <v>0</v>
      </c>
      <c r="Q151" s="4">
        <v>1080418531</v>
      </c>
      <c r="S151" s="4">
        <f t="shared" si="4"/>
        <v>1080418531</v>
      </c>
    </row>
    <row r="152" spans="1:19" ht="24">
      <c r="A152" s="3" t="s">
        <v>343</v>
      </c>
      <c r="C152" s="4"/>
      <c r="E152" s="4"/>
      <c r="G152" s="4"/>
      <c r="I152" s="4"/>
      <c r="M152" s="4"/>
      <c r="O152" s="4">
        <v>0</v>
      </c>
      <c r="Q152" s="4">
        <v>45104589</v>
      </c>
      <c r="S152" s="4">
        <f t="shared" si="4"/>
        <v>45104589</v>
      </c>
    </row>
    <row r="153" spans="1:19" ht="24">
      <c r="A153" s="3" t="s">
        <v>344</v>
      </c>
      <c r="C153" s="4"/>
      <c r="E153" s="4"/>
      <c r="G153" s="4"/>
      <c r="I153" s="4"/>
      <c r="M153" s="4"/>
      <c r="O153" s="4">
        <v>0</v>
      </c>
      <c r="Q153" s="4">
        <v>463361765</v>
      </c>
      <c r="S153" s="4">
        <f t="shared" si="4"/>
        <v>463361765</v>
      </c>
    </row>
    <row r="154" spans="1:19" ht="24">
      <c r="A154" s="3" t="s">
        <v>345</v>
      </c>
      <c r="C154" s="4"/>
      <c r="E154" s="4"/>
      <c r="G154" s="4"/>
      <c r="I154" s="4"/>
      <c r="M154" s="4"/>
      <c r="O154" s="4">
        <v>0</v>
      </c>
      <c r="Q154" s="4">
        <v>-402126168</v>
      </c>
      <c r="S154" s="4">
        <f t="shared" si="4"/>
        <v>-402126168</v>
      </c>
    </row>
    <row r="155" spans="1:19" ht="24">
      <c r="A155" s="3" t="s">
        <v>346</v>
      </c>
      <c r="C155" s="4"/>
      <c r="E155" s="4"/>
      <c r="G155" s="4"/>
      <c r="I155" s="4"/>
      <c r="M155" s="4"/>
      <c r="O155" s="4">
        <v>0</v>
      </c>
      <c r="Q155" s="4">
        <v>1182212756</v>
      </c>
      <c r="S155" s="4">
        <f t="shared" si="4"/>
        <v>1182212756</v>
      </c>
    </row>
    <row r="156" spans="1:19" ht="24">
      <c r="A156" s="3" t="s">
        <v>347</v>
      </c>
      <c r="C156" s="4"/>
      <c r="E156" s="4"/>
      <c r="G156" s="4"/>
      <c r="I156" s="4"/>
      <c r="M156" s="4"/>
      <c r="O156" s="4">
        <v>0</v>
      </c>
      <c r="Q156" s="4">
        <v>3779689805</v>
      </c>
      <c r="S156" s="4">
        <f t="shared" si="4"/>
        <v>3779689805</v>
      </c>
    </row>
    <row r="157" spans="1:19" ht="24">
      <c r="A157" s="3" t="s">
        <v>348</v>
      </c>
      <c r="C157" s="4"/>
      <c r="E157" s="4"/>
      <c r="G157" s="4"/>
      <c r="I157" s="4"/>
      <c r="M157" s="4"/>
      <c r="O157" s="4">
        <v>0</v>
      </c>
      <c r="Q157" s="4">
        <v>13538307769</v>
      </c>
      <c r="S157" s="4">
        <f t="shared" si="4"/>
        <v>13538307769</v>
      </c>
    </row>
    <row r="158" spans="1:19" ht="24">
      <c r="A158" s="3" t="s">
        <v>349</v>
      </c>
      <c r="C158" s="4"/>
      <c r="E158" s="4"/>
      <c r="G158" s="4"/>
      <c r="I158" s="4"/>
      <c r="M158" s="4"/>
      <c r="O158" s="4">
        <v>0</v>
      </c>
      <c r="Q158" s="4">
        <v>63841680</v>
      </c>
      <c r="S158" s="4">
        <f t="shared" si="4"/>
        <v>63841680</v>
      </c>
    </row>
    <row r="159" spans="1:19" ht="24">
      <c r="A159" s="3" t="s">
        <v>350</v>
      </c>
      <c r="C159" s="4"/>
      <c r="E159" s="4"/>
      <c r="G159" s="4"/>
      <c r="I159" s="4"/>
      <c r="M159" s="4"/>
      <c r="O159" s="4">
        <v>0</v>
      </c>
      <c r="Q159" s="4">
        <v>2418307251</v>
      </c>
      <c r="S159" s="4">
        <f t="shared" si="4"/>
        <v>2418307251</v>
      </c>
    </row>
    <row r="160" spans="1:19" ht="24">
      <c r="A160" s="3" t="s">
        <v>351</v>
      </c>
      <c r="C160" s="4"/>
      <c r="E160" s="4"/>
      <c r="G160" s="4"/>
      <c r="I160" s="4"/>
      <c r="M160" s="4"/>
      <c r="O160" s="4">
        <v>0</v>
      </c>
      <c r="Q160" s="4">
        <v>231712916</v>
      </c>
      <c r="S160" s="4">
        <f t="shared" si="4"/>
        <v>231712916</v>
      </c>
    </row>
    <row r="161" spans="1:19" ht="24">
      <c r="A161" s="3" t="s">
        <v>352</v>
      </c>
      <c r="C161" s="4"/>
      <c r="E161" s="4"/>
      <c r="G161" s="4"/>
      <c r="I161" s="4"/>
      <c r="M161" s="4"/>
      <c r="O161" s="4">
        <v>0</v>
      </c>
      <c r="Q161" s="4">
        <v>302366708</v>
      </c>
      <c r="S161" s="4">
        <f t="shared" si="4"/>
        <v>302366708</v>
      </c>
    </row>
    <row r="162" spans="1:19" ht="24">
      <c r="A162" s="3" t="s">
        <v>353</v>
      </c>
      <c r="C162" s="4"/>
      <c r="E162" s="4"/>
      <c r="G162" s="4"/>
      <c r="I162" s="4"/>
      <c r="M162" s="4"/>
      <c r="O162" s="4">
        <v>0</v>
      </c>
      <c r="Q162" s="4">
        <v>33186984</v>
      </c>
      <c r="S162" s="4">
        <f t="shared" si="4"/>
        <v>33186984</v>
      </c>
    </row>
    <row r="163" spans="1:19" ht="24">
      <c r="A163" s="3" t="s">
        <v>354</v>
      </c>
      <c r="C163" s="4"/>
      <c r="E163" s="4"/>
      <c r="G163" s="4"/>
      <c r="I163" s="4"/>
      <c r="M163" s="4"/>
      <c r="O163" s="4">
        <v>0</v>
      </c>
      <c r="Q163" s="4">
        <v>33531425</v>
      </c>
      <c r="S163" s="4">
        <f t="shared" si="4"/>
        <v>33531425</v>
      </c>
    </row>
    <row r="164" spans="1:19" ht="24">
      <c r="A164" s="3" t="s">
        <v>355</v>
      </c>
      <c r="C164" s="4"/>
      <c r="E164" s="4"/>
      <c r="G164" s="4"/>
      <c r="I164" s="4"/>
      <c r="M164" s="4"/>
      <c r="O164" s="4">
        <v>0</v>
      </c>
      <c r="Q164" s="4">
        <v>149840420</v>
      </c>
      <c r="S164" s="4">
        <f t="shared" si="4"/>
        <v>149840420</v>
      </c>
    </row>
    <row r="165" spans="1:19" ht="24">
      <c r="A165" s="3" t="s">
        <v>356</v>
      </c>
      <c r="C165" s="4"/>
      <c r="E165" s="4"/>
      <c r="G165" s="4"/>
      <c r="I165" s="4"/>
      <c r="M165" s="4"/>
      <c r="O165" s="4">
        <v>0</v>
      </c>
      <c r="Q165" s="4">
        <v>350750483</v>
      </c>
      <c r="S165" s="4">
        <f t="shared" si="4"/>
        <v>350750483</v>
      </c>
    </row>
    <row r="166" spans="1:19" ht="24">
      <c r="A166" s="3" t="s">
        <v>357</v>
      </c>
      <c r="C166" s="4"/>
      <c r="E166" s="4"/>
      <c r="G166" s="4"/>
      <c r="I166" s="4"/>
      <c r="M166" s="4"/>
      <c r="O166" s="4">
        <v>0</v>
      </c>
      <c r="Q166" s="4">
        <v>8832403</v>
      </c>
      <c r="S166" s="4">
        <f t="shared" si="4"/>
        <v>8832403</v>
      </c>
    </row>
    <row r="167" spans="1:19" ht="24">
      <c r="A167" s="3" t="s">
        <v>358</v>
      </c>
      <c r="C167" s="4"/>
      <c r="E167" s="4"/>
      <c r="G167" s="4"/>
      <c r="I167" s="4"/>
      <c r="M167" s="4"/>
      <c r="O167" s="4">
        <v>0</v>
      </c>
      <c r="Q167" s="4">
        <v>-7140</v>
      </c>
      <c r="S167" s="4">
        <f t="shared" si="4"/>
        <v>-7140</v>
      </c>
    </row>
    <row r="168" spans="1:19" ht="24">
      <c r="A168" s="3" t="s">
        <v>359</v>
      </c>
      <c r="C168" s="4"/>
      <c r="E168" s="4"/>
      <c r="G168" s="4"/>
      <c r="I168" s="4"/>
      <c r="M168" s="4"/>
      <c r="O168" s="4">
        <v>0</v>
      </c>
      <c r="Q168" s="4">
        <v>66388344</v>
      </c>
      <c r="S168" s="4">
        <f t="shared" si="4"/>
        <v>66388344</v>
      </c>
    </row>
    <row r="169" spans="1:19" ht="24">
      <c r="A169" s="3" t="s">
        <v>360</v>
      </c>
      <c r="C169" s="4"/>
      <c r="E169" s="4"/>
      <c r="G169" s="4"/>
      <c r="I169" s="4"/>
      <c r="M169" s="4"/>
      <c r="O169" s="4">
        <v>0</v>
      </c>
      <c r="Q169" s="4">
        <v>21490611</v>
      </c>
      <c r="S169" s="4">
        <f t="shared" si="4"/>
        <v>21490611</v>
      </c>
    </row>
    <row r="170" spans="1:19" ht="24">
      <c r="A170" s="3" t="s">
        <v>361</v>
      </c>
      <c r="C170" s="4"/>
      <c r="E170" s="4"/>
      <c r="G170" s="4"/>
      <c r="I170" s="4"/>
      <c r="M170" s="4"/>
      <c r="O170" s="4">
        <v>0</v>
      </c>
      <c r="Q170" s="4">
        <v>781834544</v>
      </c>
      <c r="S170" s="4">
        <f t="shared" si="4"/>
        <v>781834544</v>
      </c>
    </row>
    <row r="171" spans="1:19" ht="24">
      <c r="A171" s="3" t="s">
        <v>362</v>
      </c>
      <c r="C171" s="4"/>
      <c r="E171" s="4"/>
      <c r="G171" s="4"/>
      <c r="I171" s="4"/>
      <c r="M171" s="4"/>
      <c r="O171" s="4">
        <v>0</v>
      </c>
      <c r="Q171" s="4">
        <v>3227025344</v>
      </c>
      <c r="S171" s="4">
        <f t="shared" si="4"/>
        <v>3227025344</v>
      </c>
    </row>
    <row r="172" spans="1:19" ht="24">
      <c r="A172" s="3" t="s">
        <v>363</v>
      </c>
      <c r="C172" s="4"/>
      <c r="E172" s="4"/>
      <c r="G172" s="4"/>
      <c r="I172" s="4"/>
      <c r="M172" s="4"/>
      <c r="O172" s="4">
        <v>0</v>
      </c>
      <c r="Q172" s="4">
        <v>-3776870779</v>
      </c>
      <c r="S172" s="4">
        <f t="shared" si="4"/>
        <v>-3776870779</v>
      </c>
    </row>
    <row r="173" spans="1:19" ht="24">
      <c r="A173" s="3" t="s">
        <v>364</v>
      </c>
      <c r="C173" s="4"/>
      <c r="E173" s="4"/>
      <c r="G173" s="4"/>
      <c r="I173" s="4"/>
      <c r="M173" s="4"/>
      <c r="O173" s="4">
        <v>0</v>
      </c>
      <c r="Q173" s="4">
        <v>-3679355394</v>
      </c>
      <c r="S173" s="4">
        <f t="shared" si="4"/>
        <v>-3679355394</v>
      </c>
    </row>
    <row r="174" spans="1:19" ht="24">
      <c r="A174" s="3" t="s">
        <v>365</v>
      </c>
      <c r="C174" s="4"/>
      <c r="E174" s="4"/>
      <c r="G174" s="4"/>
      <c r="I174" s="4"/>
      <c r="M174" s="4"/>
      <c r="O174" s="4">
        <v>0</v>
      </c>
      <c r="Q174" s="4">
        <v>6992755291</v>
      </c>
      <c r="S174" s="4">
        <f t="shared" si="4"/>
        <v>6992755291</v>
      </c>
    </row>
    <row r="175" spans="1:19" ht="24">
      <c r="A175" s="3" t="s">
        <v>366</v>
      </c>
      <c r="C175" s="4"/>
      <c r="E175" s="4"/>
      <c r="G175" s="4"/>
      <c r="I175" s="4"/>
      <c r="M175" s="4"/>
      <c r="O175" s="4">
        <v>0</v>
      </c>
      <c r="Q175" s="4">
        <v>211617</v>
      </c>
      <c r="S175" s="4">
        <f t="shared" si="4"/>
        <v>211617</v>
      </c>
    </row>
    <row r="176" spans="1:19" ht="24">
      <c r="A176" s="3" t="s">
        <v>367</v>
      </c>
      <c r="C176" s="4"/>
      <c r="E176" s="4"/>
      <c r="G176" s="4"/>
      <c r="I176" s="4"/>
      <c r="M176" s="4"/>
      <c r="O176" s="4">
        <v>0</v>
      </c>
      <c r="Q176" s="4">
        <v>177146696</v>
      </c>
      <c r="S176" s="4">
        <f t="shared" si="4"/>
        <v>177146696</v>
      </c>
    </row>
    <row r="177" spans="1:19" ht="24">
      <c r="A177" s="3" t="s">
        <v>368</v>
      </c>
      <c r="C177" s="4"/>
      <c r="E177" s="4"/>
      <c r="G177" s="4"/>
      <c r="I177" s="4"/>
      <c r="M177" s="4"/>
      <c r="O177" s="4">
        <v>0</v>
      </c>
      <c r="Q177" s="4">
        <v>9533245690</v>
      </c>
      <c r="S177" s="4">
        <f t="shared" si="4"/>
        <v>9533245690</v>
      </c>
    </row>
    <row r="178" spans="1:19" ht="24">
      <c r="A178" s="3" t="s">
        <v>369</v>
      </c>
      <c r="C178" s="4"/>
      <c r="E178" s="4"/>
      <c r="G178" s="4"/>
      <c r="I178" s="4"/>
      <c r="M178" s="4"/>
      <c r="O178" s="4">
        <v>0</v>
      </c>
      <c r="Q178" s="4">
        <v>2250965488</v>
      </c>
      <c r="S178" s="4">
        <f t="shared" si="4"/>
        <v>2250965488</v>
      </c>
    </row>
    <row r="179" spans="1:19" ht="24">
      <c r="A179" s="3" t="s">
        <v>370</v>
      </c>
      <c r="C179" s="4"/>
      <c r="E179" s="4"/>
      <c r="G179" s="4"/>
      <c r="I179" s="4"/>
      <c r="M179" s="4"/>
      <c r="O179" s="4">
        <v>0</v>
      </c>
      <c r="Q179" s="4">
        <v>359014225</v>
      </c>
      <c r="S179" s="4">
        <f t="shared" si="4"/>
        <v>359014225</v>
      </c>
    </row>
    <row r="180" spans="1:19" ht="24">
      <c r="A180" s="3" t="s">
        <v>371</v>
      </c>
      <c r="C180" s="4"/>
      <c r="E180" s="4"/>
      <c r="G180" s="4"/>
      <c r="I180" s="4"/>
      <c r="M180" s="4"/>
      <c r="O180" s="4">
        <v>0</v>
      </c>
      <c r="Q180" s="4">
        <v>6956151536</v>
      </c>
      <c r="S180" s="4">
        <f t="shared" si="4"/>
        <v>6956151536</v>
      </c>
    </row>
    <row r="181" spans="1:19" ht="24">
      <c r="A181" s="3" t="s">
        <v>372</v>
      </c>
      <c r="C181" s="4"/>
      <c r="E181" s="4"/>
      <c r="G181" s="4"/>
      <c r="I181" s="4"/>
      <c r="M181" s="4"/>
      <c r="O181" s="4">
        <v>0</v>
      </c>
      <c r="Q181" s="4">
        <v>-251628536</v>
      </c>
      <c r="S181" s="4">
        <f t="shared" si="4"/>
        <v>-251628536</v>
      </c>
    </row>
    <row r="182" spans="1:19" ht="24">
      <c r="A182" s="3" t="s">
        <v>373</v>
      </c>
      <c r="C182" s="4"/>
      <c r="E182" s="4"/>
      <c r="G182" s="4"/>
      <c r="I182" s="4">
        <f t="shared" ref="I116:I185" si="5">C182+E182+G182</f>
        <v>0</v>
      </c>
      <c r="M182" s="4"/>
      <c r="O182" s="4">
        <v>0</v>
      </c>
      <c r="Q182" s="4">
        <v>12346839574</v>
      </c>
      <c r="S182" s="4">
        <f t="shared" si="4"/>
        <v>12346839574</v>
      </c>
    </row>
    <row r="183" spans="1:19" ht="24">
      <c r="A183" s="3" t="s">
        <v>374</v>
      </c>
      <c r="C183" s="4"/>
      <c r="E183" s="4"/>
      <c r="G183" s="4"/>
      <c r="I183" s="4">
        <f t="shared" si="5"/>
        <v>0</v>
      </c>
      <c r="M183" s="4"/>
      <c r="O183" s="4">
        <v>0</v>
      </c>
      <c r="Q183" s="4">
        <v>-4613212910</v>
      </c>
      <c r="S183" s="4">
        <f t="shared" si="4"/>
        <v>-4613212910</v>
      </c>
    </row>
    <row r="184" spans="1:19" ht="24">
      <c r="A184" s="3" t="s">
        <v>375</v>
      </c>
      <c r="C184" s="4"/>
      <c r="E184" s="4"/>
      <c r="G184" s="4"/>
      <c r="I184" s="4">
        <f t="shared" si="5"/>
        <v>0</v>
      </c>
      <c r="M184" s="4"/>
      <c r="O184" s="4">
        <v>0</v>
      </c>
      <c r="Q184" s="4">
        <v>32795008</v>
      </c>
      <c r="S184" s="4">
        <f t="shared" si="4"/>
        <v>32795008</v>
      </c>
    </row>
    <row r="185" spans="1:19" ht="24">
      <c r="A185" s="3" t="s">
        <v>376</v>
      </c>
      <c r="C185" s="4"/>
      <c r="E185" s="4"/>
      <c r="G185" s="4"/>
      <c r="I185" s="4">
        <f t="shared" si="5"/>
        <v>0</v>
      </c>
      <c r="M185" s="4"/>
      <c r="O185" s="4">
        <v>0</v>
      </c>
      <c r="Q185" s="4">
        <v>1325064354</v>
      </c>
      <c r="S185" s="4">
        <f t="shared" si="4"/>
        <v>1325064354</v>
      </c>
    </row>
    <row r="186" spans="1:19" ht="24">
      <c r="A186" s="3" t="s">
        <v>377</v>
      </c>
      <c r="O186" s="4">
        <v>0</v>
      </c>
      <c r="Q186" s="4">
        <v>-338796626</v>
      </c>
      <c r="S186" s="4">
        <f t="shared" si="4"/>
        <v>-338796626</v>
      </c>
    </row>
    <row r="187" spans="1:19" ht="24">
      <c r="A187" s="3" t="s">
        <v>378</v>
      </c>
      <c r="O187" s="4">
        <v>0</v>
      </c>
      <c r="Q187" s="4">
        <v>-206599961</v>
      </c>
      <c r="S187" s="4">
        <f t="shared" si="4"/>
        <v>-206599961</v>
      </c>
    </row>
    <row r="188" spans="1:19" ht="24">
      <c r="A188" s="3" t="s">
        <v>379</v>
      </c>
      <c r="O188" s="4">
        <v>0</v>
      </c>
      <c r="Q188" s="4">
        <v>1333135</v>
      </c>
      <c r="S188" s="4">
        <f t="shared" si="4"/>
        <v>1333135</v>
      </c>
    </row>
    <row r="189" spans="1:19" ht="24">
      <c r="A189" s="3" t="s">
        <v>380</v>
      </c>
      <c r="O189" s="4">
        <v>0</v>
      </c>
      <c r="Q189" s="4">
        <v>2796660</v>
      </c>
      <c r="S189" s="4">
        <f t="shared" si="4"/>
        <v>2796660</v>
      </c>
    </row>
    <row r="190" spans="1:19" ht="24">
      <c r="A190" s="3" t="s">
        <v>381</v>
      </c>
      <c r="O190" s="4">
        <v>0</v>
      </c>
      <c r="Q190" s="4">
        <v>6013445</v>
      </c>
      <c r="S190" s="4">
        <f t="shared" si="4"/>
        <v>6013445</v>
      </c>
    </row>
    <row r="191" spans="1:19" ht="24">
      <c r="A191" s="3" t="s">
        <v>382</v>
      </c>
      <c r="O191" s="4">
        <v>0</v>
      </c>
      <c r="Q191" s="4">
        <v>242904942</v>
      </c>
      <c r="S191" s="4">
        <f t="shared" si="4"/>
        <v>242904942</v>
      </c>
    </row>
    <row r="192" spans="1:19" ht="24">
      <c r="A192" s="3" t="s">
        <v>383</v>
      </c>
      <c r="O192" s="4">
        <v>0</v>
      </c>
      <c r="Q192" s="4">
        <v>199484989</v>
      </c>
      <c r="S192" s="4">
        <f t="shared" si="4"/>
        <v>199484989</v>
      </c>
    </row>
    <row r="193" spans="1:19" ht="24">
      <c r="A193" s="3" t="s">
        <v>384</v>
      </c>
      <c r="O193" s="4">
        <v>0</v>
      </c>
      <c r="Q193" s="4">
        <v>1949761223</v>
      </c>
      <c r="S193" s="4">
        <f t="shared" si="4"/>
        <v>1949761223</v>
      </c>
    </row>
    <row r="194" spans="1:19" ht="24">
      <c r="A194" s="3" t="s">
        <v>385</v>
      </c>
      <c r="O194" s="4">
        <v>0</v>
      </c>
      <c r="Q194" s="4">
        <v>120413362</v>
      </c>
      <c r="S194" s="4">
        <f t="shared" si="4"/>
        <v>120413362</v>
      </c>
    </row>
    <row r="195" spans="1:19" ht="24">
      <c r="A195" s="3" t="s">
        <v>386</v>
      </c>
      <c r="O195" s="4">
        <v>0</v>
      </c>
      <c r="Q195" s="4">
        <v>836430176</v>
      </c>
      <c r="S195" s="4">
        <f t="shared" si="4"/>
        <v>836430176</v>
      </c>
    </row>
    <row r="196" spans="1:19" ht="24">
      <c r="A196" s="3" t="s">
        <v>387</v>
      </c>
      <c r="O196" s="4">
        <v>0</v>
      </c>
      <c r="Q196" s="4">
        <v>871656732</v>
      </c>
      <c r="S196" s="4">
        <f t="shared" si="4"/>
        <v>871656732</v>
      </c>
    </row>
    <row r="197" spans="1:19" ht="24">
      <c r="A197" s="3" t="s">
        <v>388</v>
      </c>
      <c r="O197" s="4">
        <v>0</v>
      </c>
      <c r="Q197" s="4">
        <v>71240484</v>
      </c>
      <c r="S197" s="4">
        <f t="shared" si="4"/>
        <v>71240484</v>
      </c>
    </row>
    <row r="198" spans="1:19" ht="24">
      <c r="A198" s="3" t="s">
        <v>389</v>
      </c>
      <c r="O198" s="4">
        <v>0</v>
      </c>
      <c r="Q198" s="4">
        <v>135000000</v>
      </c>
      <c r="S198" s="4">
        <f t="shared" si="4"/>
        <v>135000000</v>
      </c>
    </row>
    <row r="199" spans="1:19" ht="24">
      <c r="A199" s="3" t="s">
        <v>390</v>
      </c>
      <c r="O199" s="4">
        <v>0</v>
      </c>
      <c r="Q199" s="4">
        <v>718902960</v>
      </c>
      <c r="S199" s="4">
        <f t="shared" si="4"/>
        <v>718902960</v>
      </c>
    </row>
    <row r="200" spans="1:19" ht="24">
      <c r="A200" s="3" t="s">
        <v>391</v>
      </c>
      <c r="O200" s="4">
        <v>0</v>
      </c>
      <c r="Q200" s="4">
        <v>73164918</v>
      </c>
      <c r="S200" s="4">
        <f t="shared" si="4"/>
        <v>73164918</v>
      </c>
    </row>
    <row r="201" spans="1:19" ht="24">
      <c r="A201" s="3" t="s">
        <v>392</v>
      </c>
      <c r="O201" s="4">
        <v>0</v>
      </c>
      <c r="Q201" s="4">
        <v>56796633</v>
      </c>
      <c r="S201" s="4">
        <f t="shared" ref="S201:S245" si="6">M201+O201+Q201</f>
        <v>56796633</v>
      </c>
    </row>
    <row r="202" spans="1:19" ht="24">
      <c r="A202" s="3" t="s">
        <v>393</v>
      </c>
      <c r="O202" s="4">
        <v>0</v>
      </c>
      <c r="Q202" s="4">
        <v>323998123</v>
      </c>
      <c r="S202" s="4">
        <f t="shared" si="6"/>
        <v>323998123</v>
      </c>
    </row>
    <row r="203" spans="1:19" ht="24">
      <c r="A203" s="3" t="s">
        <v>394</v>
      </c>
      <c r="O203" s="4">
        <v>0</v>
      </c>
      <c r="Q203" s="4">
        <v>89546717</v>
      </c>
      <c r="S203" s="4">
        <f t="shared" si="6"/>
        <v>89546717</v>
      </c>
    </row>
    <row r="204" spans="1:19" ht="24">
      <c r="A204" s="3" t="s">
        <v>395</v>
      </c>
      <c r="O204" s="4">
        <v>0</v>
      </c>
      <c r="Q204" s="4">
        <v>2665614900</v>
      </c>
      <c r="S204" s="4">
        <f t="shared" si="6"/>
        <v>2665614900</v>
      </c>
    </row>
    <row r="205" spans="1:19" ht="24">
      <c r="A205" s="3" t="s">
        <v>396</v>
      </c>
      <c r="O205" s="4">
        <v>0</v>
      </c>
      <c r="Q205" s="4">
        <v>25997425</v>
      </c>
      <c r="S205" s="4">
        <f t="shared" si="6"/>
        <v>25997425</v>
      </c>
    </row>
    <row r="206" spans="1:19" ht="24">
      <c r="A206" s="3" t="s">
        <v>397</v>
      </c>
      <c r="O206" s="4">
        <v>0</v>
      </c>
      <c r="Q206" s="4">
        <v>147504626</v>
      </c>
      <c r="S206" s="4">
        <f t="shared" si="6"/>
        <v>147504626</v>
      </c>
    </row>
    <row r="207" spans="1:19" ht="24">
      <c r="A207" s="3" t="s">
        <v>398</v>
      </c>
      <c r="O207" s="4">
        <v>0</v>
      </c>
      <c r="Q207" s="4">
        <v>1244310401</v>
      </c>
      <c r="S207" s="4">
        <f t="shared" si="6"/>
        <v>1244310401</v>
      </c>
    </row>
    <row r="208" spans="1:19" ht="24">
      <c r="A208" s="3" t="s">
        <v>399</v>
      </c>
      <c r="O208" s="4">
        <v>0</v>
      </c>
      <c r="Q208" s="4">
        <v>201175511</v>
      </c>
      <c r="S208" s="4">
        <f t="shared" si="6"/>
        <v>201175511</v>
      </c>
    </row>
    <row r="209" spans="1:19" ht="24">
      <c r="A209" s="3" t="s">
        <v>400</v>
      </c>
      <c r="O209" s="4">
        <v>0</v>
      </c>
      <c r="Q209" s="4">
        <v>-28838624</v>
      </c>
      <c r="S209" s="4">
        <f t="shared" si="6"/>
        <v>-28838624</v>
      </c>
    </row>
    <row r="210" spans="1:19" ht="24">
      <c r="A210" s="3" t="s">
        <v>401</v>
      </c>
      <c r="O210" s="4">
        <v>0</v>
      </c>
      <c r="Q210" s="4">
        <v>-524564744</v>
      </c>
      <c r="S210" s="4">
        <f t="shared" si="6"/>
        <v>-524564744</v>
      </c>
    </row>
    <row r="211" spans="1:19" ht="24">
      <c r="A211" s="3" t="s">
        <v>402</v>
      </c>
      <c r="O211" s="4">
        <v>0</v>
      </c>
      <c r="Q211" s="4">
        <v>3515190445</v>
      </c>
      <c r="S211" s="4">
        <f t="shared" si="6"/>
        <v>3515190445</v>
      </c>
    </row>
    <row r="212" spans="1:19" ht="24">
      <c r="A212" s="3" t="s">
        <v>403</v>
      </c>
      <c r="O212" s="4">
        <v>0</v>
      </c>
      <c r="Q212" s="4">
        <v>2879841626</v>
      </c>
      <c r="S212" s="4">
        <f t="shared" si="6"/>
        <v>2879841626</v>
      </c>
    </row>
    <row r="213" spans="1:19" ht="24">
      <c r="A213" s="3" t="s">
        <v>404</v>
      </c>
      <c r="O213" s="4">
        <v>0</v>
      </c>
      <c r="Q213" s="4">
        <v>843154059</v>
      </c>
      <c r="S213" s="4">
        <f t="shared" si="6"/>
        <v>843154059</v>
      </c>
    </row>
    <row r="214" spans="1:19" ht="24">
      <c r="A214" s="3" t="s">
        <v>405</v>
      </c>
      <c r="O214" s="4">
        <v>0</v>
      </c>
      <c r="Q214" s="4">
        <v>24998726</v>
      </c>
      <c r="S214" s="4">
        <f t="shared" si="6"/>
        <v>24998726</v>
      </c>
    </row>
    <row r="215" spans="1:19" ht="24">
      <c r="A215" s="3" t="s">
        <v>406</v>
      </c>
      <c r="O215" s="4">
        <v>0</v>
      </c>
      <c r="Q215" s="4">
        <v>731397469</v>
      </c>
      <c r="S215" s="4">
        <f t="shared" si="6"/>
        <v>731397469</v>
      </c>
    </row>
    <row r="216" spans="1:19" ht="24">
      <c r="A216" s="3" t="s">
        <v>407</v>
      </c>
      <c r="O216" s="4">
        <v>0</v>
      </c>
      <c r="Q216" s="4">
        <v>3856727149</v>
      </c>
      <c r="S216" s="4">
        <f t="shared" si="6"/>
        <v>3856727149</v>
      </c>
    </row>
    <row r="217" spans="1:19" ht="24">
      <c r="A217" s="3" t="s">
        <v>408</v>
      </c>
      <c r="O217" s="4">
        <v>0</v>
      </c>
      <c r="Q217" s="4">
        <v>1457822195</v>
      </c>
      <c r="S217" s="4">
        <f t="shared" si="6"/>
        <v>1457822195</v>
      </c>
    </row>
    <row r="218" spans="1:19" ht="24">
      <c r="A218" s="3" t="s">
        <v>409</v>
      </c>
      <c r="O218" s="4">
        <v>0</v>
      </c>
      <c r="Q218" s="4">
        <v>3574462</v>
      </c>
      <c r="S218" s="4">
        <f t="shared" si="6"/>
        <v>3574462</v>
      </c>
    </row>
    <row r="219" spans="1:19" ht="24">
      <c r="A219" s="3" t="s">
        <v>410</v>
      </c>
      <c r="O219" s="4">
        <v>0</v>
      </c>
      <c r="Q219" s="4">
        <v>231253468</v>
      </c>
      <c r="S219" s="4">
        <f t="shared" si="6"/>
        <v>231253468</v>
      </c>
    </row>
    <row r="220" spans="1:19" ht="24">
      <c r="A220" s="3" t="s">
        <v>411</v>
      </c>
      <c r="O220" s="4">
        <v>0</v>
      </c>
      <c r="Q220" s="4">
        <v>1624983</v>
      </c>
      <c r="S220" s="4">
        <f t="shared" si="6"/>
        <v>1624983</v>
      </c>
    </row>
    <row r="221" spans="1:19" ht="24">
      <c r="A221" s="3" t="s">
        <v>412</v>
      </c>
      <c r="O221" s="4">
        <v>0</v>
      </c>
      <c r="Q221" s="4">
        <v>425989000</v>
      </c>
      <c r="S221" s="4">
        <f t="shared" si="6"/>
        <v>425989000</v>
      </c>
    </row>
    <row r="222" spans="1:19" ht="24">
      <c r="A222" s="3" t="s">
        <v>413</v>
      </c>
      <c r="O222" s="4">
        <v>0</v>
      </c>
      <c r="Q222" s="4">
        <v>25448701</v>
      </c>
      <c r="S222" s="4">
        <f t="shared" si="6"/>
        <v>25448701</v>
      </c>
    </row>
    <row r="223" spans="1:19" ht="24">
      <c r="A223" s="3" t="s">
        <v>414</v>
      </c>
      <c r="O223" s="4">
        <v>0</v>
      </c>
      <c r="Q223" s="4">
        <v>213967467</v>
      </c>
      <c r="S223" s="4">
        <f t="shared" si="6"/>
        <v>213967467</v>
      </c>
    </row>
    <row r="224" spans="1:19" ht="24">
      <c r="A224" s="3" t="s">
        <v>415</v>
      </c>
      <c r="O224" s="4">
        <v>0</v>
      </c>
      <c r="Q224" s="4">
        <v>287996</v>
      </c>
      <c r="S224" s="4">
        <f t="shared" si="6"/>
        <v>287996</v>
      </c>
    </row>
    <row r="225" spans="1:19" ht="24">
      <c r="A225" s="3" t="s">
        <v>416</v>
      </c>
      <c r="O225" s="4">
        <v>0</v>
      </c>
      <c r="Q225" s="4">
        <v>-4250484806</v>
      </c>
      <c r="S225" s="4">
        <f t="shared" si="6"/>
        <v>-4250484806</v>
      </c>
    </row>
    <row r="226" spans="1:19" ht="24">
      <c r="A226" s="3" t="s">
        <v>417</v>
      </c>
      <c r="O226" s="4">
        <v>0</v>
      </c>
      <c r="Q226" s="4">
        <v>84062227</v>
      </c>
      <c r="S226" s="4">
        <f t="shared" si="6"/>
        <v>84062227</v>
      </c>
    </row>
    <row r="227" spans="1:19" ht="24">
      <c r="A227" s="3" t="s">
        <v>418</v>
      </c>
      <c r="O227" s="4">
        <v>0</v>
      </c>
      <c r="Q227" s="4">
        <v>-654158178</v>
      </c>
      <c r="S227" s="4">
        <f t="shared" si="6"/>
        <v>-654158178</v>
      </c>
    </row>
    <row r="228" spans="1:19" ht="24">
      <c r="A228" s="3" t="s">
        <v>419</v>
      </c>
      <c r="O228" s="4">
        <v>0</v>
      </c>
      <c r="Q228" s="4">
        <v>1602068545</v>
      </c>
      <c r="S228" s="4">
        <f t="shared" si="6"/>
        <v>1602068545</v>
      </c>
    </row>
    <row r="229" spans="1:19" ht="24">
      <c r="A229" s="3" t="s">
        <v>420</v>
      </c>
      <c r="O229" s="4">
        <v>0</v>
      </c>
      <c r="Q229" s="4">
        <v>331372390</v>
      </c>
      <c r="S229" s="4">
        <f t="shared" si="6"/>
        <v>331372390</v>
      </c>
    </row>
    <row r="230" spans="1:19" ht="24">
      <c r="A230" s="3" t="s">
        <v>421</v>
      </c>
      <c r="O230" s="4">
        <v>0</v>
      </c>
      <c r="Q230" s="4">
        <v>22088181</v>
      </c>
      <c r="S230" s="4">
        <f t="shared" si="6"/>
        <v>22088181</v>
      </c>
    </row>
    <row r="231" spans="1:19" ht="24">
      <c r="A231" s="3" t="s">
        <v>422</v>
      </c>
      <c r="O231" s="4">
        <v>0</v>
      </c>
      <c r="Q231" s="4">
        <v>-44019118</v>
      </c>
      <c r="S231" s="4">
        <f t="shared" si="6"/>
        <v>-44019118</v>
      </c>
    </row>
    <row r="232" spans="1:19" ht="24">
      <c r="A232" s="3" t="s">
        <v>423</v>
      </c>
      <c r="O232" s="4">
        <v>0</v>
      </c>
      <c r="Q232" s="4">
        <v>824436626</v>
      </c>
      <c r="S232" s="4">
        <f t="shared" si="6"/>
        <v>824436626</v>
      </c>
    </row>
    <row r="233" spans="1:19" ht="24">
      <c r="A233" s="3" t="s">
        <v>424</v>
      </c>
      <c r="O233" s="4">
        <v>0</v>
      </c>
      <c r="Q233" s="4">
        <v>-11814222</v>
      </c>
      <c r="S233" s="4">
        <f t="shared" si="6"/>
        <v>-11814222</v>
      </c>
    </row>
    <row r="234" spans="1:19" ht="24">
      <c r="A234" s="3" t="s">
        <v>425</v>
      </c>
      <c r="O234" s="4">
        <v>0</v>
      </c>
      <c r="Q234" s="4">
        <v>-147</v>
      </c>
      <c r="S234" s="4">
        <f t="shared" si="6"/>
        <v>-147</v>
      </c>
    </row>
    <row r="235" spans="1:19" ht="24">
      <c r="A235" s="3" t="s">
        <v>426</v>
      </c>
      <c r="O235" s="4">
        <v>0</v>
      </c>
      <c r="Q235" s="4">
        <v>-19095186</v>
      </c>
      <c r="S235" s="4">
        <f t="shared" si="6"/>
        <v>-19095186</v>
      </c>
    </row>
    <row r="236" spans="1:19" ht="24">
      <c r="A236" s="3" t="s">
        <v>427</v>
      </c>
      <c r="O236" s="4">
        <v>0</v>
      </c>
      <c r="Q236" s="4">
        <v>1745754617</v>
      </c>
      <c r="S236" s="4">
        <f t="shared" si="6"/>
        <v>1745754617</v>
      </c>
    </row>
    <row r="237" spans="1:19" ht="24">
      <c r="A237" s="3" t="s">
        <v>428</v>
      </c>
      <c r="O237" s="4">
        <v>0</v>
      </c>
      <c r="Q237" s="4">
        <v>4282579000</v>
      </c>
      <c r="S237" s="4">
        <f t="shared" si="6"/>
        <v>4282579000</v>
      </c>
    </row>
    <row r="238" spans="1:19" ht="24">
      <c r="A238" s="3" t="s">
        <v>429</v>
      </c>
      <c r="O238" s="4">
        <v>0</v>
      </c>
      <c r="Q238" s="4">
        <v>23995</v>
      </c>
      <c r="S238" s="4">
        <f t="shared" si="6"/>
        <v>23995</v>
      </c>
    </row>
    <row r="239" spans="1:19" ht="24">
      <c r="A239" s="3" t="s">
        <v>430</v>
      </c>
      <c r="O239" s="4">
        <v>0</v>
      </c>
      <c r="Q239" s="4">
        <v>8674771</v>
      </c>
      <c r="S239" s="4">
        <f t="shared" si="6"/>
        <v>8674771</v>
      </c>
    </row>
    <row r="240" spans="1:19" ht="24">
      <c r="A240" s="3" t="s">
        <v>431</v>
      </c>
      <c r="O240" s="4">
        <v>0</v>
      </c>
      <c r="Q240" s="4">
        <v>155931188</v>
      </c>
      <c r="S240" s="4">
        <f t="shared" si="6"/>
        <v>155931188</v>
      </c>
    </row>
    <row r="241" spans="1:21" ht="24">
      <c r="A241" s="3" t="s">
        <v>432</v>
      </c>
      <c r="O241" s="4">
        <v>0</v>
      </c>
      <c r="Q241" s="4">
        <v>7114922</v>
      </c>
      <c r="S241" s="4">
        <f t="shared" si="6"/>
        <v>7114922</v>
      </c>
    </row>
    <row r="242" spans="1:21" ht="24">
      <c r="A242" s="3" t="s">
        <v>433</v>
      </c>
      <c r="O242" s="4">
        <v>0</v>
      </c>
      <c r="Q242" s="4">
        <v>648420370</v>
      </c>
      <c r="S242" s="4">
        <f t="shared" si="6"/>
        <v>648420370</v>
      </c>
    </row>
    <row r="243" spans="1:21" ht="24">
      <c r="A243" s="3" t="s">
        <v>434</v>
      </c>
      <c r="O243" s="4">
        <v>0</v>
      </c>
      <c r="Q243" s="4">
        <v>1077453947</v>
      </c>
      <c r="S243" s="4">
        <f t="shared" si="6"/>
        <v>1077453947</v>
      </c>
    </row>
    <row r="244" spans="1:21" ht="24">
      <c r="A244" s="3" t="s">
        <v>312</v>
      </c>
      <c r="O244" s="4">
        <v>0</v>
      </c>
      <c r="Q244" s="4">
        <v>420024368</v>
      </c>
      <c r="S244" s="4">
        <f t="shared" si="6"/>
        <v>420024368</v>
      </c>
    </row>
    <row r="245" spans="1:21" ht="23.25" thickBot="1">
      <c r="A245" s="2" t="s">
        <v>435</v>
      </c>
      <c r="O245" s="4">
        <v>0</v>
      </c>
      <c r="Q245" s="4">
        <v>-76900512</v>
      </c>
      <c r="S245" s="4">
        <f t="shared" si="6"/>
        <v>-76900512</v>
      </c>
    </row>
    <row r="246" spans="1:21" ht="23.25" thickBot="1">
      <c r="C246" s="5">
        <f>SUM(C8:C107)</f>
        <v>56692503098</v>
      </c>
      <c r="E246" s="5">
        <f>SUM(E8:E245)</f>
        <v>2831915107425</v>
      </c>
      <c r="G246" s="5">
        <f>SUM(G8:G245)</f>
        <v>183373545552</v>
      </c>
      <c r="I246" s="5">
        <f>SUM(I8:I245)</f>
        <v>3071981156075</v>
      </c>
      <c r="K246" s="6" t="s">
        <v>286</v>
      </c>
      <c r="M246" s="5">
        <f>SUM(M8:M107)</f>
        <v>1196173793951</v>
      </c>
      <c r="O246" s="5">
        <f>SUM(O8:O245)</f>
        <v>4553940885026</v>
      </c>
      <c r="Q246" s="5">
        <f>SUM(Q8:Q245)</f>
        <v>795353346014</v>
      </c>
      <c r="S246" s="5">
        <f>SUM(S8:S245)</f>
        <v>6545468024991</v>
      </c>
      <c r="U246" s="6" t="s">
        <v>287</v>
      </c>
    </row>
    <row r="247" spans="1:21" ht="23.25" thickTop="1"/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topLeftCell="A22" workbookViewId="0">
      <selection activeCell="G16" sqref="G16"/>
    </sheetView>
  </sheetViews>
  <sheetFormatPr defaultRowHeight="22.5"/>
  <cols>
    <col min="1" max="1" width="31.140625" style="2" customWidth="1"/>
    <col min="2" max="2" width="1" style="2" customWidth="1"/>
    <col min="3" max="3" width="20" style="2" customWidth="1"/>
    <col min="4" max="4" width="1" style="2" customWidth="1"/>
    <col min="5" max="5" width="21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20" style="2" customWidth="1"/>
    <col min="12" max="12" width="1" style="2" customWidth="1"/>
    <col min="13" max="13" width="21" style="2" customWidth="1"/>
    <col min="14" max="14" width="1" style="2" customWidth="1"/>
    <col min="15" max="15" width="21" style="2" customWidth="1"/>
    <col min="16" max="16" width="1" style="2" customWidth="1"/>
    <col min="17" max="17" width="21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</row>
    <row r="3" spans="1:17" ht="24">
      <c r="A3" s="14" t="s">
        <v>151</v>
      </c>
      <c r="B3" s="14" t="s">
        <v>151</v>
      </c>
      <c r="C3" s="14" t="s">
        <v>151</v>
      </c>
      <c r="D3" s="14" t="s">
        <v>151</v>
      </c>
      <c r="E3" s="14" t="s">
        <v>151</v>
      </c>
      <c r="F3" s="14" t="s">
        <v>151</v>
      </c>
      <c r="G3" s="14" t="s">
        <v>151</v>
      </c>
      <c r="H3" s="14" t="s">
        <v>151</v>
      </c>
      <c r="I3" s="14" t="s">
        <v>151</v>
      </c>
      <c r="J3" s="14" t="s">
        <v>151</v>
      </c>
      <c r="K3" s="14" t="s">
        <v>151</v>
      </c>
      <c r="L3" s="14" t="s">
        <v>151</v>
      </c>
      <c r="M3" s="14" t="s">
        <v>151</v>
      </c>
      <c r="N3" s="14" t="s">
        <v>151</v>
      </c>
      <c r="O3" s="14" t="s">
        <v>151</v>
      </c>
      <c r="P3" s="14" t="s">
        <v>151</v>
      </c>
      <c r="Q3" s="14" t="s">
        <v>151</v>
      </c>
    </row>
    <row r="4" spans="1:17" ht="24">
      <c r="A4" s="14" t="s">
        <v>2</v>
      </c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14" t="s">
        <v>2</v>
      </c>
      <c r="P4" s="14" t="s">
        <v>2</v>
      </c>
      <c r="Q4" s="14" t="s">
        <v>2</v>
      </c>
    </row>
    <row r="6" spans="1:17" ht="24">
      <c r="A6" s="13" t="s">
        <v>155</v>
      </c>
      <c r="C6" s="13" t="s">
        <v>153</v>
      </c>
      <c r="D6" s="13" t="s">
        <v>153</v>
      </c>
      <c r="E6" s="13" t="s">
        <v>153</v>
      </c>
      <c r="F6" s="13" t="s">
        <v>153</v>
      </c>
      <c r="G6" s="13" t="s">
        <v>153</v>
      </c>
      <c r="H6" s="13" t="s">
        <v>153</v>
      </c>
      <c r="I6" s="13" t="s">
        <v>153</v>
      </c>
      <c r="K6" s="13" t="s">
        <v>154</v>
      </c>
      <c r="L6" s="13" t="s">
        <v>154</v>
      </c>
      <c r="M6" s="13" t="s">
        <v>154</v>
      </c>
      <c r="N6" s="13" t="s">
        <v>154</v>
      </c>
      <c r="O6" s="13" t="s">
        <v>154</v>
      </c>
      <c r="P6" s="13" t="s">
        <v>154</v>
      </c>
      <c r="Q6" s="13" t="s">
        <v>154</v>
      </c>
    </row>
    <row r="7" spans="1:17" ht="24">
      <c r="A7" s="13" t="s">
        <v>155</v>
      </c>
      <c r="C7" s="13" t="s">
        <v>288</v>
      </c>
      <c r="E7" s="13" t="s">
        <v>221</v>
      </c>
      <c r="G7" s="13" t="s">
        <v>222</v>
      </c>
      <c r="I7" s="13" t="s">
        <v>289</v>
      </c>
      <c r="K7" s="13" t="s">
        <v>288</v>
      </c>
      <c r="M7" s="13" t="s">
        <v>221</v>
      </c>
      <c r="O7" s="13" t="s">
        <v>222</v>
      </c>
      <c r="Q7" s="13" t="s">
        <v>289</v>
      </c>
    </row>
    <row r="8" spans="1:17" ht="24">
      <c r="A8" s="3" t="s">
        <v>122</v>
      </c>
      <c r="C8" s="4">
        <v>1877158356</v>
      </c>
      <c r="E8" s="4">
        <v>0</v>
      </c>
      <c r="G8" s="4">
        <v>1060128151</v>
      </c>
      <c r="I8" s="4">
        <v>2937286507</v>
      </c>
      <c r="K8" s="4">
        <v>1877158356</v>
      </c>
      <c r="M8" s="4">
        <v>0</v>
      </c>
      <c r="O8" s="4">
        <v>1060128151</v>
      </c>
      <c r="Q8" s="4">
        <v>2937286507</v>
      </c>
    </row>
    <row r="9" spans="1:17" ht="24">
      <c r="A9" s="3" t="s">
        <v>200</v>
      </c>
      <c r="C9" s="4">
        <v>0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16951152253</v>
      </c>
      <c r="Q9" s="4">
        <v>16951152253</v>
      </c>
    </row>
    <row r="10" spans="1:17" ht="24">
      <c r="A10" s="3" t="s">
        <v>201</v>
      </c>
      <c r="C10" s="4">
        <v>0</v>
      </c>
      <c r="E10" s="4">
        <v>0</v>
      </c>
      <c r="G10" s="4">
        <v>0</v>
      </c>
      <c r="I10" s="4">
        <v>0</v>
      </c>
      <c r="K10" s="4">
        <v>0</v>
      </c>
      <c r="M10" s="4">
        <v>0</v>
      </c>
      <c r="O10" s="4">
        <v>2352323613</v>
      </c>
      <c r="Q10" s="4">
        <v>2352323613</v>
      </c>
    </row>
    <row r="11" spans="1:17" ht="24">
      <c r="A11" s="3" t="s">
        <v>202</v>
      </c>
      <c r="C11" s="4">
        <v>0</v>
      </c>
      <c r="E11" s="4">
        <v>0</v>
      </c>
      <c r="G11" s="4">
        <v>0</v>
      </c>
      <c r="I11" s="4">
        <v>0</v>
      </c>
      <c r="K11" s="4">
        <v>0</v>
      </c>
      <c r="M11" s="4">
        <v>0</v>
      </c>
      <c r="O11" s="4">
        <v>617275347</v>
      </c>
      <c r="Q11" s="4">
        <v>617275347</v>
      </c>
    </row>
    <row r="12" spans="1:17" ht="24">
      <c r="A12" s="3" t="s">
        <v>203</v>
      </c>
      <c r="C12" s="4">
        <v>0</v>
      </c>
      <c r="E12" s="4">
        <v>0</v>
      </c>
      <c r="G12" s="4">
        <v>0</v>
      </c>
      <c r="I12" s="4">
        <v>0</v>
      </c>
      <c r="K12" s="4">
        <v>0</v>
      </c>
      <c r="M12" s="4">
        <v>0</v>
      </c>
      <c r="O12" s="4">
        <v>30074795624</v>
      </c>
      <c r="Q12" s="4">
        <v>30074795624</v>
      </c>
    </row>
    <row r="13" spans="1:17" ht="24">
      <c r="A13" s="3" t="s">
        <v>204</v>
      </c>
      <c r="C13" s="4">
        <v>0</v>
      </c>
      <c r="E13" s="4">
        <v>0</v>
      </c>
      <c r="G13" s="4">
        <v>0</v>
      </c>
      <c r="I13" s="4">
        <v>0</v>
      </c>
      <c r="K13" s="4">
        <v>0</v>
      </c>
      <c r="M13" s="4">
        <v>0</v>
      </c>
      <c r="O13" s="4">
        <v>11343094360</v>
      </c>
      <c r="Q13" s="4">
        <v>11343094360</v>
      </c>
    </row>
    <row r="14" spans="1:17" ht="24">
      <c r="A14" s="3" t="s">
        <v>205</v>
      </c>
      <c r="C14" s="4">
        <v>0</v>
      </c>
      <c r="E14" s="4">
        <v>0</v>
      </c>
      <c r="G14" s="4">
        <v>0</v>
      </c>
      <c r="I14" s="4">
        <v>0</v>
      </c>
      <c r="K14" s="4">
        <v>0</v>
      </c>
      <c r="M14" s="4">
        <v>0</v>
      </c>
      <c r="O14" s="4">
        <v>9819816464</v>
      </c>
      <c r="Q14" s="4">
        <v>9819816464</v>
      </c>
    </row>
    <row r="15" spans="1:17" ht="24">
      <c r="A15" s="3" t="s">
        <v>206</v>
      </c>
      <c r="C15" s="4">
        <v>0</v>
      </c>
      <c r="E15" s="4">
        <v>0</v>
      </c>
      <c r="G15" s="4">
        <v>0</v>
      </c>
      <c r="I15" s="4">
        <v>0</v>
      </c>
      <c r="K15" s="4">
        <v>0</v>
      </c>
      <c r="M15" s="4">
        <v>0</v>
      </c>
      <c r="O15" s="4">
        <v>182368382</v>
      </c>
      <c r="Q15" s="4">
        <v>182368382</v>
      </c>
    </row>
    <row r="16" spans="1:17" ht="24">
      <c r="A16" s="3" t="s">
        <v>207</v>
      </c>
      <c r="C16" s="4">
        <v>0</v>
      </c>
      <c r="E16" s="4">
        <v>0</v>
      </c>
      <c r="G16" s="4">
        <v>0</v>
      </c>
      <c r="I16" s="4">
        <v>0</v>
      </c>
      <c r="K16" s="4">
        <v>0</v>
      </c>
      <c r="M16" s="4">
        <v>0</v>
      </c>
      <c r="O16" s="4">
        <v>1563218402</v>
      </c>
      <c r="Q16" s="4">
        <v>1563218402</v>
      </c>
    </row>
    <row r="17" spans="1:17" ht="24">
      <c r="A17" s="3" t="s">
        <v>208</v>
      </c>
      <c r="C17" s="4">
        <v>0</v>
      </c>
      <c r="E17" s="4">
        <v>0</v>
      </c>
      <c r="G17" s="4">
        <v>0</v>
      </c>
      <c r="I17" s="4">
        <v>0</v>
      </c>
      <c r="K17" s="4">
        <v>0</v>
      </c>
      <c r="M17" s="4">
        <v>0</v>
      </c>
      <c r="O17" s="4">
        <v>2921269083</v>
      </c>
      <c r="Q17" s="4">
        <v>2921269083</v>
      </c>
    </row>
    <row r="18" spans="1:17" ht="24">
      <c r="A18" s="3" t="s">
        <v>209</v>
      </c>
      <c r="C18" s="4">
        <v>0</v>
      </c>
      <c r="E18" s="4">
        <v>0</v>
      </c>
      <c r="G18" s="4">
        <v>0</v>
      </c>
      <c r="I18" s="4">
        <v>0</v>
      </c>
      <c r="K18" s="4">
        <v>0</v>
      </c>
      <c r="M18" s="4">
        <v>0</v>
      </c>
      <c r="O18" s="4">
        <v>914580540</v>
      </c>
      <c r="Q18" s="4">
        <v>914580540</v>
      </c>
    </row>
    <row r="19" spans="1:17" ht="24">
      <c r="A19" s="3" t="s">
        <v>210</v>
      </c>
      <c r="C19" s="4">
        <v>0</v>
      </c>
      <c r="E19" s="4">
        <v>0</v>
      </c>
      <c r="G19" s="4">
        <v>0</v>
      </c>
      <c r="I19" s="4">
        <v>0</v>
      </c>
      <c r="K19" s="4">
        <v>0</v>
      </c>
      <c r="M19" s="4">
        <v>0</v>
      </c>
      <c r="O19" s="4">
        <v>2673633847</v>
      </c>
      <c r="Q19" s="4">
        <v>2673633847</v>
      </c>
    </row>
    <row r="20" spans="1:17" ht="24">
      <c r="A20" s="3" t="s">
        <v>211</v>
      </c>
      <c r="C20" s="4">
        <v>0</v>
      </c>
      <c r="E20" s="4">
        <v>0</v>
      </c>
      <c r="G20" s="4">
        <v>0</v>
      </c>
      <c r="I20" s="4">
        <v>0</v>
      </c>
      <c r="K20" s="4">
        <v>0</v>
      </c>
      <c r="M20" s="4">
        <v>0</v>
      </c>
      <c r="O20" s="4">
        <v>2074252865</v>
      </c>
      <c r="Q20" s="4">
        <v>2074252865</v>
      </c>
    </row>
    <row r="21" spans="1:17" ht="24">
      <c r="A21" s="3" t="s">
        <v>212</v>
      </c>
      <c r="C21" s="4">
        <v>0</v>
      </c>
      <c r="E21" s="4">
        <v>0</v>
      </c>
      <c r="G21" s="4">
        <v>0</v>
      </c>
      <c r="I21" s="4">
        <v>0</v>
      </c>
      <c r="K21" s="4">
        <v>0</v>
      </c>
      <c r="M21" s="4">
        <v>0</v>
      </c>
      <c r="O21" s="4">
        <v>2763277350</v>
      </c>
      <c r="Q21" s="4">
        <v>2763277350</v>
      </c>
    </row>
    <row r="22" spans="1:17" ht="24">
      <c r="A22" s="3" t="s">
        <v>213</v>
      </c>
      <c r="C22" s="4">
        <v>0</v>
      </c>
      <c r="E22" s="4">
        <v>0</v>
      </c>
      <c r="G22" s="4">
        <v>0</v>
      </c>
      <c r="I22" s="4">
        <v>0</v>
      </c>
      <c r="K22" s="4">
        <v>0</v>
      </c>
      <c r="M22" s="4">
        <v>0</v>
      </c>
      <c r="O22" s="4">
        <v>8360520</v>
      </c>
      <c r="Q22" s="4">
        <v>8360520</v>
      </c>
    </row>
    <row r="23" spans="1:17" ht="24">
      <c r="A23" s="3" t="s">
        <v>214</v>
      </c>
      <c r="C23" s="4">
        <v>0</v>
      </c>
      <c r="E23" s="4">
        <v>0</v>
      </c>
      <c r="G23" s="4">
        <v>0</v>
      </c>
      <c r="I23" s="4">
        <v>0</v>
      </c>
      <c r="K23" s="4">
        <v>0</v>
      </c>
      <c r="M23" s="4">
        <v>0</v>
      </c>
      <c r="O23" s="4">
        <v>52742772547</v>
      </c>
      <c r="Q23" s="4">
        <v>52742772547</v>
      </c>
    </row>
    <row r="24" spans="1:17" ht="24">
      <c r="A24" s="3" t="s">
        <v>215</v>
      </c>
      <c r="C24" s="4">
        <v>0</v>
      </c>
      <c r="E24" s="4">
        <v>0</v>
      </c>
      <c r="G24" s="4">
        <v>0</v>
      </c>
      <c r="I24" s="4">
        <v>0</v>
      </c>
      <c r="K24" s="4">
        <v>0</v>
      </c>
      <c r="M24" s="4">
        <v>0</v>
      </c>
      <c r="O24" s="4">
        <v>22158554842</v>
      </c>
      <c r="Q24" s="4">
        <v>22158554842</v>
      </c>
    </row>
    <row r="25" spans="1:17" ht="24">
      <c r="A25" s="3" t="s">
        <v>216</v>
      </c>
      <c r="C25" s="4">
        <v>0</v>
      </c>
      <c r="E25" s="4">
        <v>0</v>
      </c>
      <c r="G25" s="4">
        <v>0</v>
      </c>
      <c r="I25" s="4">
        <v>0</v>
      </c>
      <c r="K25" s="4">
        <v>0</v>
      </c>
      <c r="M25" s="4">
        <v>0</v>
      </c>
      <c r="O25" s="4">
        <v>5387367561</v>
      </c>
      <c r="Q25" s="4">
        <v>5387367561</v>
      </c>
    </row>
    <row r="26" spans="1:17" ht="24">
      <c r="A26" s="3" t="s">
        <v>217</v>
      </c>
      <c r="C26" s="4">
        <v>0</v>
      </c>
      <c r="E26" s="4">
        <v>0</v>
      </c>
      <c r="G26" s="4">
        <v>0</v>
      </c>
      <c r="I26" s="4">
        <v>0</v>
      </c>
      <c r="K26" s="4">
        <v>0</v>
      </c>
      <c r="M26" s="4">
        <v>0</v>
      </c>
      <c r="O26" s="4">
        <v>15995613963</v>
      </c>
      <c r="Q26" s="4">
        <v>15995613963</v>
      </c>
    </row>
    <row r="27" spans="1:17" ht="24">
      <c r="A27" s="3" t="s">
        <v>218</v>
      </c>
      <c r="C27" s="4">
        <v>0</v>
      </c>
      <c r="E27" s="4">
        <v>0</v>
      </c>
      <c r="G27" s="4">
        <v>0</v>
      </c>
      <c r="I27" s="4">
        <v>0</v>
      </c>
      <c r="K27" s="4">
        <v>0</v>
      </c>
      <c r="M27" s="4">
        <v>0</v>
      </c>
      <c r="O27" s="4">
        <v>5526053579</v>
      </c>
      <c r="Q27" s="4">
        <v>5526053579</v>
      </c>
    </row>
    <row r="28" spans="1:17" ht="24">
      <c r="A28" s="3" t="s">
        <v>219</v>
      </c>
      <c r="C28" s="4">
        <v>0</v>
      </c>
      <c r="E28" s="4">
        <v>0</v>
      </c>
      <c r="G28" s="4">
        <v>0</v>
      </c>
      <c r="I28" s="4">
        <v>0</v>
      </c>
      <c r="K28" s="4">
        <v>0</v>
      </c>
      <c r="M28" s="4">
        <v>0</v>
      </c>
      <c r="O28" s="4">
        <v>7888049425</v>
      </c>
      <c r="Q28" s="4">
        <v>7888049425</v>
      </c>
    </row>
    <row r="29" spans="1:17" ht="24">
      <c r="A29" s="3" t="s">
        <v>160</v>
      </c>
      <c r="C29" s="4">
        <v>0</v>
      </c>
      <c r="E29" s="4">
        <v>0</v>
      </c>
      <c r="G29" s="4">
        <v>0</v>
      </c>
      <c r="I29" s="4">
        <v>0</v>
      </c>
      <c r="K29" s="4">
        <v>4903041653</v>
      </c>
      <c r="M29" s="4">
        <v>0</v>
      </c>
      <c r="O29" s="4">
        <v>170018959</v>
      </c>
      <c r="Q29" s="4">
        <v>5073060612</v>
      </c>
    </row>
    <row r="30" spans="1:17">
      <c r="A30" s="2" t="s">
        <v>112</v>
      </c>
      <c r="C30" s="5">
        <f>SUM(C8:C29)</f>
        <v>1877158356</v>
      </c>
      <c r="E30" s="5">
        <f>SUM(E8:E29)</f>
        <v>0</v>
      </c>
      <c r="G30" s="5">
        <f>SUM(G8:G29)</f>
        <v>1060128151</v>
      </c>
      <c r="I30" s="5">
        <f>SUM(I8:I29)</f>
        <v>2937286507</v>
      </c>
      <c r="K30" s="5">
        <f>SUM(K8:K29)</f>
        <v>6780200009</v>
      </c>
      <c r="M30" s="5">
        <f>SUM(M8:M29)</f>
        <v>0</v>
      </c>
      <c r="O30" s="5">
        <f>SUM(O8:O29)</f>
        <v>195187977677</v>
      </c>
      <c r="Q30" s="5">
        <f>SUM(Q8:Q29)</f>
        <v>201968177686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Gadari, Yasin</cp:lastModifiedBy>
  <dcterms:modified xsi:type="dcterms:W3CDTF">2024-03-29T01:29:37Z</dcterms:modified>
</cp:coreProperties>
</file>