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29981BE5-0D2A-4AF5-81D2-30CA8A2785CB}" xr6:coauthVersionLast="47" xr6:coauthVersionMax="47" xr10:uidLastSave="{00000000-0000-0000-0000-000000000000}"/>
  <bookViews>
    <workbookView xWindow="28680" yWindow="-120" windowWidth="29040" windowHeight="15840" tabRatio="918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5" l="1"/>
  <c r="G11" i="15"/>
  <c r="E8" i="15"/>
  <c r="E9" i="15"/>
  <c r="E10" i="15"/>
  <c r="E7" i="15"/>
  <c r="E11" i="15" s="1"/>
  <c r="G10" i="13"/>
  <c r="K10" i="13"/>
  <c r="E10" i="13"/>
  <c r="I10" i="13"/>
  <c r="Q12" i="12"/>
  <c r="K12" i="12"/>
  <c r="M12" i="12"/>
  <c r="O12" i="12"/>
  <c r="I12" i="12"/>
  <c r="G12" i="12"/>
  <c r="E12" i="12"/>
  <c r="C12" i="12"/>
  <c r="U42" i="11"/>
  <c r="S42" i="11"/>
  <c r="K12" i="11"/>
  <c r="K16" i="11"/>
  <c r="K20" i="11"/>
  <c r="K24" i="11"/>
  <c r="K28" i="11"/>
  <c r="K32" i="11"/>
  <c r="K36" i="11"/>
  <c r="K40" i="11"/>
  <c r="I42" i="11"/>
  <c r="K9" i="11" s="1"/>
  <c r="C42" i="11"/>
  <c r="E42" i="11"/>
  <c r="G42" i="11"/>
  <c r="M42" i="11"/>
  <c r="O42" i="11"/>
  <c r="Q42" i="11"/>
  <c r="Q12" i="10"/>
  <c r="O12" i="10"/>
  <c r="E12" i="10"/>
  <c r="G12" i="10"/>
  <c r="I12" i="10"/>
  <c r="M12" i="10"/>
  <c r="I45" i="9"/>
  <c r="Q45" i="9"/>
  <c r="E45" i="9"/>
  <c r="G45" i="9"/>
  <c r="M45" i="9"/>
  <c r="O45" i="9"/>
  <c r="M12" i="7"/>
  <c r="I12" i="7"/>
  <c r="K12" i="7"/>
  <c r="O12" i="7"/>
  <c r="Q12" i="7"/>
  <c r="S12" i="7"/>
  <c r="S10" i="6"/>
  <c r="K10" i="6"/>
  <c r="M10" i="6"/>
  <c r="O10" i="6"/>
  <c r="Q10" i="6"/>
  <c r="AK13" i="3"/>
  <c r="Q13" i="3"/>
  <c r="S13" i="3"/>
  <c r="W13" i="3"/>
  <c r="AA13" i="3"/>
  <c r="AG13" i="3"/>
  <c r="AI13" i="3"/>
  <c r="K39" i="11" l="1"/>
  <c r="K35" i="11"/>
  <c r="K31" i="11"/>
  <c r="K27" i="11"/>
  <c r="K23" i="11"/>
  <c r="K19" i="11"/>
  <c r="K15" i="11"/>
  <c r="K11" i="11"/>
  <c r="K8" i="11"/>
  <c r="K38" i="11"/>
  <c r="K34" i="11"/>
  <c r="K30" i="11"/>
  <c r="K26" i="11"/>
  <c r="K22" i="11"/>
  <c r="K18" i="11"/>
  <c r="K14" i="11"/>
  <c r="K10" i="11"/>
  <c r="K41" i="11"/>
  <c r="K37" i="11"/>
  <c r="K33" i="11"/>
  <c r="K29" i="11"/>
  <c r="K25" i="11"/>
  <c r="K21" i="11"/>
  <c r="K17" i="11"/>
  <c r="K13" i="11"/>
  <c r="Y42" i="1"/>
  <c r="E42" i="1"/>
  <c r="G42" i="1"/>
  <c r="K42" i="1"/>
  <c r="O42" i="1"/>
  <c r="U42" i="1"/>
  <c r="W42" i="1"/>
  <c r="K42" i="11" l="1"/>
</calcChain>
</file>

<file path=xl/sharedStrings.xml><?xml version="1.0" encoding="utf-8"?>
<sst xmlns="http://schemas.openxmlformats.org/spreadsheetml/2006/main" count="500" uniqueCount="119">
  <si>
    <t>صندوق سرمایه‌گذاری سهامی اهرمی مفید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</si>
  <si>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</si>
  <si>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</si>
  <si>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</si>
  <si>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</si>
  <si>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</si>
  <si>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</si>
  <si>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</si>
  <si>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</si>
  <si>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</si>
  <si>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</si>
  <si>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</si>
  <si>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</si>
  <si>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</si>
  <si>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</si>
  <si>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</si>
  <si>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بندرعباس</t>
  </si>
  <si>
    <t>پتروشیمی پردیس</t>
  </si>
  <si>
    <t>پتروشیمی جم</t>
  </si>
  <si>
    <t>پتروشیمی‌شیراز</t>
  </si>
  <si>
    <t>داروپخش‌ (هلدینگ‌</t>
  </si>
  <si>
    <t>س. نفت و گاز و پتروشیمی تأمین</t>
  </si>
  <si>
    <t>سرمایه گذاری تامین اجتماعی</t>
  </si>
  <si>
    <t>سرمایه گذاری توسعه صنایع سیمان</t>
  </si>
  <si>
    <t>سرمایه گذاری دارویی تامین</t>
  </si>
  <si>
    <t>سرمایه گذاری سیمان تامین</t>
  </si>
  <si>
    <t>سرمایه گذاری صدرتامین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</si>
  <si>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</si>
  <si>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</si>
  <si>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</si>
  <si>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</si>
  <si>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شرکت آهن و فولاد ارفع</t>
  </si>
  <si>
    <t>فجر انرژی خلیج فارس</t>
  </si>
  <si>
    <t>فولاد کاوه جنوب کیش</t>
  </si>
  <si>
    <t>گسترش نفت و گاز پارسیان</t>
  </si>
  <si>
    <t>مبین انرژی خلیج فارس</t>
  </si>
  <si>
    <t>نفت سپاهان</t>
  </si>
  <si>
    <t>نفت‌ بهران‌</t>
  </si>
  <si>
    <t>کارخانجات‌داروپخش‌</t>
  </si>
  <si>
    <t>فروسیلیس‌ ایران‌</t>
  </si>
  <si>
    <t>فولاد مبارکه اصفهان</t>
  </si>
  <si>
    <t>معدنی‌ املاح‌  ایران‌</t>
  </si>
  <si>
    <t>بانک خاورمیانه</t>
  </si>
  <si>
    <t>داروسازی شهید قاضی</t>
  </si>
  <si>
    <t>تولید ژلاتین کپسول ایران</t>
  </si>
  <si>
    <t>پتروشیمی تندگویان</t>
  </si>
  <si>
    <t>سپیدار سیستم آسیا</t>
  </si>
  <si>
    <t>زغال سنگ پروده طبس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</si>
  <si>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</si>
  <si>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</si>
  <si>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</si>
  <si>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</si>
  <si>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</si>
  <si>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</si>
  <si>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</si>
  <si>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</si>
  <si>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</si>
  <si>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اسنادخزانه-م4بودجه99-011215</t>
  </si>
  <si>
    <t>بله</t>
  </si>
  <si>
    <t>1399/07/23</t>
  </si>
  <si>
    <t>1401/12/15</t>
  </si>
  <si>
    <t>مرابحه عام دولتی64-ش.خ0111</t>
  </si>
  <si>
    <t>1399/10/09</t>
  </si>
  <si>
    <t>1401/11/09</t>
  </si>
  <si>
    <t>مرابحه عام دولت104-ش.خ020303</t>
  </si>
  <si>
    <t>1401/03/03</t>
  </si>
  <si>
    <t>1402/03/03</t>
  </si>
  <si>
    <t>گام بانک صادرات ایران0207</t>
  </si>
  <si>
    <t>1401/04/01</t>
  </si>
  <si>
    <t>1402/07/30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</si>
  <si>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</si>
  <si>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</si>
  <si>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</si>
  <si>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</si>
  <si>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</si>
  <si>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</si>
  <si>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</si>
  <si>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</si>
  <si>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</si>
  <si>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</si>
  <si>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207-8100-16222222-1</t>
  </si>
  <si>
    <t>سپرده کوتاه مدت</t>
  </si>
  <si>
    <t>1401/08/14</t>
  </si>
  <si>
    <t>بانک خاورمیانه آفریقا</t>
  </si>
  <si>
    <t>1009-10-810-707074858</t>
  </si>
  <si>
    <t>1401/03/18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</si>
  <si>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</si>
  <si>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</si>
  <si>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</si>
  <si>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</si>
  <si>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</si>
  <si>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</si>
  <si>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</si>
  <si>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</si>
  <si>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</si>
  <si>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</si>
  <si>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</si>
  <si>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</si>
  <si>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</si>
  <si>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</si>
  <si>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ح . کارخانجات‌داروپخش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</si>
  <si>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</si>
  <si>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</si>
  <si>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</si>
  <si>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</si>
  <si>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</si>
  <si>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</si>
  <si>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</si>
  <si>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</si>
  <si>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</si>
  <si>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</si>
  <si>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</si>
  <si>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</si>
  <si>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</si>
  <si>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</si>
  <si>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</si>
  <si>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1401/09/01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</si>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</sst>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458200</xdr:colOff>
      <xdr:row>39</xdr:row>
      <xdr:rowOff>124879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D5C46C-EEB8-550F-7827-13F6DA531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522600" y="0"/>
          <a:ext cx="7163800" cy="7554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A2555-2009-433D-9191-C11EE9161CD7}">
  <dimension ref="A1"/>
  <sheetViews>
    <sheetView rightToLeft="1" tabSelected="1" workbookViewId="0">
      <selection activeCell="O30" sqref="O30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3"/>
  <sheetViews>
    <sheetView rightToLeft="1" workbookViewId="0">
      <selection activeCell="Q12" sqref="Q12"/>
    </sheetView>
  </sheetViews>
  <sheetFormatPr defaultRowHeight="22.5"/>
  <cols>
    <col min="1" max="1" width="34.42578125" style="2" bestFit="1" customWidth="1"/>
    <col min="2" max="2" width="1" style="2" customWidth="1"/>
    <col min="3" max="3" width="17.140625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5.7109375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17.140625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5.710937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>
      <c r="A6" s="13" t="s">
        <v>90</v>
      </c>
      <c r="C6" s="14" t="s">
        <v>88</v>
      </c>
      <c r="D6" s="14" t="s">
        <v>88</v>
      </c>
      <c r="E6" s="14" t="s">
        <v>88</v>
      </c>
      <c r="F6" s="14" t="s">
        <v>88</v>
      </c>
      <c r="G6" s="14" t="s">
        <v>88</v>
      </c>
      <c r="H6" s="14" t="s">
        <v>88</v>
      </c>
      <c r="I6" s="14" t="s">
        <v>88</v>
      </c>
      <c r="K6" s="14" t="s">
        <v>89</v>
      </c>
      <c r="L6" s="14" t="s">
        <v>89</v>
      </c>
      <c r="M6" s="14" t="s">
        <v>89</v>
      </c>
      <c r="N6" s="14" t="s">
        <v>89</v>
      </c>
      <c r="O6" s="14" t="s">
        <v>89</v>
      </c>
      <c r="P6" s="14" t="s">
        <v>89</v>
      </c>
      <c r="Q6" s="14" t="s">
        <v>89</v>
      </c>
    </row>
    <row r="7" spans="1:17" ht="24">
      <c r="A7" s="14" t="s">
        <v>90</v>
      </c>
      <c r="C7" s="14" t="s">
        <v>105</v>
      </c>
      <c r="E7" s="14" t="s">
        <v>102</v>
      </c>
      <c r="G7" s="14" t="s">
        <v>103</v>
      </c>
      <c r="I7" s="14" t="s">
        <v>106</v>
      </c>
      <c r="K7" s="14" t="s">
        <v>105</v>
      </c>
      <c r="M7" s="14" t="s">
        <v>102</v>
      </c>
      <c r="O7" s="14" t="s">
        <v>103</v>
      </c>
      <c r="Q7" s="14" t="s">
        <v>106</v>
      </c>
    </row>
    <row r="8" spans="1:17">
      <c r="A8" s="2" t="s">
        <v>64</v>
      </c>
      <c r="C8" s="4">
        <v>16474973174</v>
      </c>
      <c r="E8" s="4">
        <v>963927088</v>
      </c>
      <c r="G8" s="4">
        <v>2670988765</v>
      </c>
      <c r="I8" s="4">
        <v>20109889027</v>
      </c>
      <c r="K8" s="4">
        <v>16474973174</v>
      </c>
      <c r="M8" s="4">
        <v>963927088</v>
      </c>
      <c r="O8" s="4">
        <v>2670988765</v>
      </c>
      <c r="Q8" s="4">
        <v>20109889027</v>
      </c>
    </row>
    <row r="9" spans="1:17">
      <c r="A9" s="2" t="s">
        <v>61</v>
      </c>
      <c r="C9" s="4">
        <v>1508299745</v>
      </c>
      <c r="E9" s="4">
        <v>256518276</v>
      </c>
      <c r="G9" s="4">
        <v>0</v>
      </c>
      <c r="I9" s="4">
        <v>1764818021</v>
      </c>
      <c r="K9" s="4">
        <v>1508299745</v>
      </c>
      <c r="M9" s="4">
        <v>256518276</v>
      </c>
      <c r="O9" s="4">
        <v>0</v>
      </c>
      <c r="Q9" s="4">
        <v>1764818021</v>
      </c>
    </row>
    <row r="10" spans="1:17">
      <c r="A10" s="2" t="s">
        <v>57</v>
      </c>
      <c r="C10" s="4">
        <v>0</v>
      </c>
      <c r="E10" s="4">
        <v>841484783</v>
      </c>
      <c r="G10" s="4">
        <v>0</v>
      </c>
      <c r="I10" s="4">
        <v>841484783</v>
      </c>
      <c r="K10" s="4">
        <v>0</v>
      </c>
      <c r="M10" s="4">
        <v>841484783</v>
      </c>
      <c r="O10" s="4">
        <v>0</v>
      </c>
      <c r="Q10" s="4">
        <v>841484783</v>
      </c>
    </row>
    <row r="11" spans="1:17">
      <c r="A11" s="2" t="s">
        <v>67</v>
      </c>
      <c r="C11" s="4">
        <v>0</v>
      </c>
      <c r="E11" s="4">
        <v>8869890793</v>
      </c>
      <c r="G11" s="4">
        <v>0</v>
      </c>
      <c r="I11" s="4">
        <v>8869890793</v>
      </c>
      <c r="K11" s="4">
        <v>0</v>
      </c>
      <c r="M11" s="4">
        <v>8869890793</v>
      </c>
      <c r="O11" s="4">
        <v>0</v>
      </c>
      <c r="Q11" s="4">
        <v>8869890793</v>
      </c>
    </row>
    <row r="12" spans="1:17" ht="23.25" thickBot="1">
      <c r="C12" s="5">
        <f>SUM(C8:C11)</f>
        <v>17983272919</v>
      </c>
      <c r="E12" s="5">
        <f>SUM(E8:E11)</f>
        <v>10931820940</v>
      </c>
      <c r="G12" s="5">
        <f>SUM(G8:G11)</f>
        <v>2670988765</v>
      </c>
      <c r="I12" s="5">
        <f>SUM(I8:I11)</f>
        <v>31586082624</v>
      </c>
      <c r="K12" s="5">
        <f>SUM(K8:K11)</f>
        <v>17983272919</v>
      </c>
      <c r="M12" s="5">
        <f>SUM(M8:M11)</f>
        <v>10931820940</v>
      </c>
      <c r="O12" s="5">
        <f>SUM(O8:O11)</f>
        <v>2670988765</v>
      </c>
      <c r="Q12" s="5">
        <f>SUM(Q8:Q11)</f>
        <v>31586082624</v>
      </c>
    </row>
    <row r="13" spans="1:17" ht="23.2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5" sqref="G15"/>
    </sheetView>
  </sheetViews>
  <sheetFormatPr defaultRowHeight="22.5"/>
  <cols>
    <col min="1" max="1" width="22.7109375" style="2" bestFit="1" customWidth="1"/>
    <col min="2" max="2" width="1" style="2" customWidth="1"/>
    <col min="3" max="3" width="28" style="2" bestFit="1" customWidth="1"/>
    <col min="4" max="4" width="1" style="2" customWidth="1"/>
    <col min="5" max="5" width="32.5703125" style="2" bestFit="1" customWidth="1"/>
    <col min="6" max="6" width="1" style="2" customWidth="1"/>
    <col min="7" max="7" width="28.7109375" style="2" bestFit="1" customWidth="1"/>
    <col min="8" max="8" width="1" style="2" customWidth="1"/>
    <col min="9" max="9" width="32.5703125" style="2" bestFit="1" customWidth="1"/>
    <col min="10" max="10" width="1" style="2" customWidth="1"/>
    <col min="11" max="11" width="28.710937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>
      <c r="A6" s="14" t="s">
        <v>107</v>
      </c>
      <c r="B6" s="14" t="s">
        <v>107</v>
      </c>
      <c r="C6" s="14" t="s">
        <v>107</v>
      </c>
      <c r="E6" s="14" t="s">
        <v>88</v>
      </c>
      <c r="F6" s="14" t="s">
        <v>88</v>
      </c>
      <c r="G6" s="14" t="s">
        <v>88</v>
      </c>
      <c r="I6" s="14" t="s">
        <v>89</v>
      </c>
      <c r="J6" s="14" t="s">
        <v>89</v>
      </c>
      <c r="K6" s="14" t="s">
        <v>89</v>
      </c>
    </row>
    <row r="7" spans="1:11" ht="24">
      <c r="A7" s="14" t="s">
        <v>108</v>
      </c>
      <c r="C7" s="14" t="s">
        <v>73</v>
      </c>
      <c r="E7" s="14" t="s">
        <v>109</v>
      </c>
      <c r="G7" s="14" t="s">
        <v>110</v>
      </c>
      <c r="I7" s="14" t="s">
        <v>109</v>
      </c>
      <c r="K7" s="14" t="s">
        <v>110</v>
      </c>
    </row>
    <row r="8" spans="1:11">
      <c r="A8" s="2" t="s">
        <v>79</v>
      </c>
      <c r="C8" s="2" t="s">
        <v>80</v>
      </c>
      <c r="E8" s="4">
        <v>65424</v>
      </c>
      <c r="G8" s="7">
        <v>3.8988862143574078E-4</v>
      </c>
      <c r="I8" s="4">
        <v>65424</v>
      </c>
      <c r="K8" s="7">
        <v>3.8988862143574078E-4</v>
      </c>
    </row>
    <row r="9" spans="1:11">
      <c r="A9" s="2" t="s">
        <v>83</v>
      </c>
      <c r="C9" s="2" t="s">
        <v>84</v>
      </c>
      <c r="E9" s="4">
        <v>167736344</v>
      </c>
      <c r="G9" s="7">
        <v>0.99961011137856404</v>
      </c>
      <c r="I9" s="4">
        <v>167736344</v>
      </c>
      <c r="K9" s="7">
        <v>0.99961011137856426</v>
      </c>
    </row>
    <row r="10" spans="1:11" ht="23.25" thickBot="1">
      <c r="E10" s="5">
        <f>SUM(E8:E9)</f>
        <v>167801768</v>
      </c>
      <c r="G10" s="8">
        <f>SUM(G8:G9)</f>
        <v>0.99999999999999978</v>
      </c>
      <c r="I10" s="5">
        <f>SUM(I8:I9)</f>
        <v>167801768</v>
      </c>
      <c r="K10" s="8">
        <f>SUM(K8:K9)</f>
        <v>1</v>
      </c>
    </row>
    <row r="11" spans="1:11" ht="23.2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10"/>
  <sheetViews>
    <sheetView rightToLeft="1" workbookViewId="0">
      <selection activeCell="E8" sqref="E8"/>
    </sheetView>
  </sheetViews>
  <sheetFormatPr defaultRowHeight="22.5"/>
  <cols>
    <col min="1" max="1" width="42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13" ht="24">
      <c r="A2" s="13" t="s">
        <v>0</v>
      </c>
      <c r="B2" s="13"/>
      <c r="C2" s="13"/>
      <c r="D2" s="13"/>
      <c r="E2" s="13"/>
    </row>
    <row r="3" spans="1:13" ht="24">
      <c r="A3" s="13" t="s">
        <v>86</v>
      </c>
      <c r="B3" s="13"/>
      <c r="C3" s="13"/>
      <c r="D3" s="13"/>
      <c r="E3" s="13"/>
    </row>
    <row r="4" spans="1:13" ht="24">
      <c r="A4" s="13" t="s">
        <v>2</v>
      </c>
      <c r="B4" s="13"/>
      <c r="C4" s="13"/>
      <c r="D4" s="13"/>
      <c r="E4" s="13"/>
    </row>
    <row r="5" spans="1:13" ht="24">
      <c r="E5" s="1" t="s">
        <v>117</v>
      </c>
    </row>
    <row r="6" spans="1:13" ht="24">
      <c r="A6" s="13" t="s">
        <v>111</v>
      </c>
      <c r="C6" s="14" t="s">
        <v>88</v>
      </c>
      <c r="E6" s="14" t="s">
        <v>118</v>
      </c>
    </row>
    <row r="7" spans="1:13" ht="24">
      <c r="A7" s="14" t="s">
        <v>111</v>
      </c>
      <c r="C7" s="14" t="s">
        <v>76</v>
      </c>
      <c r="E7" s="14" t="s">
        <v>76</v>
      </c>
    </row>
    <row r="8" spans="1:13">
      <c r="A8" s="2" t="s">
        <v>112</v>
      </c>
      <c r="C8" s="4">
        <v>45043544</v>
      </c>
      <c r="E8" s="4">
        <v>45043544</v>
      </c>
    </row>
    <row r="10" spans="1:13" ht="24">
      <c r="M10" s="3"/>
    </row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3"/>
  <sheetViews>
    <sheetView rightToLeft="1" workbookViewId="0">
      <selection activeCell="W14" sqref="W14"/>
    </sheetView>
  </sheetViews>
  <sheetFormatPr defaultRowHeight="22.5"/>
  <cols>
    <col min="1" max="1" width="34.710937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0.140625" style="2" bestFit="1" customWidth="1"/>
    <col min="6" max="6" width="1" style="2" customWidth="1"/>
    <col min="7" max="7" width="20.42578125" style="2" bestFit="1" customWidth="1"/>
    <col min="8" max="8" width="1" style="2" customWidth="1"/>
    <col min="9" max="9" width="14.140625" style="2" bestFit="1" customWidth="1"/>
    <col min="10" max="10" width="1" style="2" customWidth="1"/>
    <col min="11" max="11" width="20.5703125" style="2" bestFit="1" customWidth="1"/>
    <col min="12" max="12" width="1" style="2" customWidth="1"/>
    <col min="13" max="13" width="12.7109375" style="2" bestFit="1" customWidth="1"/>
    <col min="14" max="14" width="1" style="2" customWidth="1"/>
    <col min="15" max="15" width="15.8554687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10.85546875" style="2" bestFit="1" customWidth="1"/>
    <col min="20" max="20" width="1" style="2" customWidth="1"/>
    <col min="21" max="21" width="20.42578125" style="2" bestFit="1" customWidth="1"/>
    <col min="22" max="22" width="1" style="2" customWidth="1"/>
    <col min="23" max="23" width="20.42578125" style="2" bestFit="1" customWidth="1"/>
    <col min="24" max="24" width="1" style="2" customWidth="1"/>
    <col min="25" max="25" width="30.710937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>
      <c r="Y5" s="4"/>
    </row>
    <row r="6" spans="1:25" ht="24">
      <c r="A6" s="13" t="s">
        <v>3</v>
      </c>
      <c r="C6" s="14" t="s">
        <v>116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2" t="s">
        <v>15</v>
      </c>
      <c r="C9" s="4">
        <v>35400000</v>
      </c>
      <c r="E9" s="4">
        <v>254167784272</v>
      </c>
      <c r="G9" s="4">
        <v>249492633300</v>
      </c>
      <c r="I9" s="4">
        <v>12000000</v>
      </c>
      <c r="K9" s="4">
        <v>87750123535</v>
      </c>
      <c r="M9" s="4">
        <v>0</v>
      </c>
      <c r="O9" s="4">
        <v>0</v>
      </c>
      <c r="Q9" s="4">
        <v>47400000</v>
      </c>
      <c r="S9" s="4">
        <v>7180</v>
      </c>
      <c r="U9" s="4">
        <v>341917907807</v>
      </c>
      <c r="W9" s="4">
        <v>338307024600</v>
      </c>
      <c r="Y9" s="7">
        <v>4.2283583680990708E-2</v>
      </c>
    </row>
    <row r="10" spans="1:25">
      <c r="A10" s="2" t="s">
        <v>16</v>
      </c>
      <c r="C10" s="4">
        <v>22017678</v>
      </c>
      <c r="E10" s="4">
        <v>208264965003</v>
      </c>
      <c r="G10" s="4">
        <v>197855522255.73599</v>
      </c>
      <c r="I10" s="4">
        <v>0</v>
      </c>
      <c r="K10" s="4">
        <v>0</v>
      </c>
      <c r="M10" s="4">
        <v>0</v>
      </c>
      <c r="O10" s="4">
        <v>0</v>
      </c>
      <c r="Q10" s="4">
        <v>22017678</v>
      </c>
      <c r="S10" s="4">
        <v>8990</v>
      </c>
      <c r="U10" s="4">
        <v>208264965003</v>
      </c>
      <c r="W10" s="4">
        <v>196761188614.94101</v>
      </c>
      <c r="Y10" s="7">
        <v>2.4592360131475244E-2</v>
      </c>
    </row>
    <row r="11" spans="1:25">
      <c r="A11" s="2" t="s">
        <v>17</v>
      </c>
      <c r="C11" s="4">
        <v>1156430</v>
      </c>
      <c r="E11" s="4">
        <v>231058312833</v>
      </c>
      <c r="G11" s="4">
        <v>222978066373.755</v>
      </c>
      <c r="I11" s="4">
        <v>0</v>
      </c>
      <c r="K11" s="4">
        <v>0</v>
      </c>
      <c r="M11" s="4">
        <v>0</v>
      </c>
      <c r="O11" s="4">
        <v>0</v>
      </c>
      <c r="Q11" s="4">
        <v>1156430</v>
      </c>
      <c r="S11" s="4">
        <v>190910</v>
      </c>
      <c r="U11" s="4">
        <v>231058312833</v>
      </c>
      <c r="W11" s="4">
        <v>219460445694.76501</v>
      </c>
      <c r="Y11" s="7">
        <v>2.7429445578831511E-2</v>
      </c>
    </row>
    <row r="12" spans="1:25">
      <c r="A12" s="2" t="s">
        <v>18</v>
      </c>
      <c r="C12" s="4">
        <v>5928791</v>
      </c>
      <c r="E12" s="4">
        <v>193355964642</v>
      </c>
      <c r="G12" s="4">
        <v>191539227540.375</v>
      </c>
      <c r="I12" s="4">
        <v>3415304</v>
      </c>
      <c r="K12" s="4">
        <v>113112008446</v>
      </c>
      <c r="M12" s="4">
        <v>0</v>
      </c>
      <c r="O12" s="4">
        <v>0</v>
      </c>
      <c r="Q12" s="4">
        <v>9344095</v>
      </c>
      <c r="S12" s="4">
        <v>33000</v>
      </c>
      <c r="U12" s="4">
        <v>306467973088</v>
      </c>
      <c r="W12" s="4">
        <v>306520421946.75</v>
      </c>
      <c r="Y12" s="7">
        <v>3.831070882031571E-2</v>
      </c>
    </row>
    <row r="13" spans="1:25">
      <c r="A13" s="2" t="s">
        <v>19</v>
      </c>
      <c r="C13" s="4">
        <v>2836334</v>
      </c>
      <c r="E13" s="4">
        <v>222171878882</v>
      </c>
      <c r="G13" s="4">
        <v>215237409421.51801</v>
      </c>
      <c r="I13" s="4">
        <v>1104984</v>
      </c>
      <c r="K13" s="4">
        <v>82781205666</v>
      </c>
      <c r="M13" s="4">
        <v>0</v>
      </c>
      <c r="O13" s="4">
        <v>0</v>
      </c>
      <c r="Q13" s="4">
        <v>3941318</v>
      </c>
      <c r="S13" s="4">
        <v>74820</v>
      </c>
      <c r="U13" s="4">
        <v>304953084548</v>
      </c>
      <c r="W13" s="4">
        <v>293134820754.078</v>
      </c>
      <c r="Y13" s="7">
        <v>3.6637698368286502E-2</v>
      </c>
    </row>
    <row r="14" spans="1:25">
      <c r="A14" s="2" t="s">
        <v>20</v>
      </c>
      <c r="C14" s="4">
        <v>156304</v>
      </c>
      <c r="E14" s="4">
        <v>5553726020</v>
      </c>
      <c r="G14" s="4">
        <v>5337096597.7200003</v>
      </c>
      <c r="I14" s="4">
        <v>94750</v>
      </c>
      <c r="K14" s="4">
        <v>3231608637</v>
      </c>
      <c r="M14" s="4">
        <v>0</v>
      </c>
      <c r="O14" s="4">
        <v>0</v>
      </c>
      <c r="Q14" s="4">
        <v>251054</v>
      </c>
      <c r="S14" s="4">
        <v>36150</v>
      </c>
      <c r="U14" s="4">
        <v>8785334657</v>
      </c>
      <c r="W14" s="4">
        <v>9021602267.5049992</v>
      </c>
      <c r="Y14" s="7">
        <v>1.1275724317746348E-3</v>
      </c>
    </row>
    <row r="15" spans="1:25">
      <c r="A15" s="2" t="s">
        <v>21</v>
      </c>
      <c r="C15" s="4">
        <v>7050888</v>
      </c>
      <c r="E15" s="4">
        <v>79509020628</v>
      </c>
      <c r="G15" s="4">
        <v>79971950819.123993</v>
      </c>
      <c r="I15" s="4">
        <v>2172728</v>
      </c>
      <c r="K15" s="4">
        <v>25542388935</v>
      </c>
      <c r="M15" s="4">
        <v>0</v>
      </c>
      <c r="O15" s="4">
        <v>0</v>
      </c>
      <c r="Q15" s="4">
        <v>9223616</v>
      </c>
      <c r="S15" s="4">
        <v>12250</v>
      </c>
      <c r="U15" s="4">
        <v>105051409563</v>
      </c>
      <c r="W15" s="4">
        <v>112317009688.8</v>
      </c>
      <c r="Y15" s="7">
        <v>1.4038034485362026E-2</v>
      </c>
    </row>
    <row r="16" spans="1:25">
      <c r="A16" s="2" t="s">
        <v>22</v>
      </c>
      <c r="C16" s="4">
        <v>120000000</v>
      </c>
      <c r="E16" s="4">
        <v>100186024799</v>
      </c>
      <c r="G16" s="4">
        <v>99723096000</v>
      </c>
      <c r="I16" s="4">
        <v>110000000</v>
      </c>
      <c r="K16" s="4">
        <v>97733240065</v>
      </c>
      <c r="M16" s="4">
        <v>0</v>
      </c>
      <c r="O16" s="4">
        <v>0</v>
      </c>
      <c r="Q16" s="4">
        <v>230000000</v>
      </c>
      <c r="S16" s="4">
        <v>915</v>
      </c>
      <c r="U16" s="4">
        <v>197919264864</v>
      </c>
      <c r="W16" s="4">
        <v>209197822500</v>
      </c>
      <c r="Y16" s="7">
        <v>2.6146763118556276E-2</v>
      </c>
    </row>
    <row r="17" spans="1:25">
      <c r="A17" s="2" t="s">
        <v>23</v>
      </c>
      <c r="C17" s="4">
        <v>5096778</v>
      </c>
      <c r="E17" s="4">
        <v>37000358457</v>
      </c>
      <c r="G17" s="4">
        <v>35870481369.972</v>
      </c>
      <c r="I17" s="4">
        <v>3725706</v>
      </c>
      <c r="K17" s="4">
        <v>29441999685</v>
      </c>
      <c r="M17" s="4">
        <v>0</v>
      </c>
      <c r="O17" s="4">
        <v>0</v>
      </c>
      <c r="Q17" s="4">
        <v>8822484</v>
      </c>
      <c r="S17" s="4">
        <v>8000</v>
      </c>
      <c r="U17" s="4">
        <v>66442358142</v>
      </c>
      <c r="W17" s="4">
        <v>70159921761.600006</v>
      </c>
      <c r="Y17" s="7">
        <v>8.7689959331053603E-3</v>
      </c>
    </row>
    <row r="18" spans="1:25">
      <c r="A18" s="2" t="s">
        <v>24</v>
      </c>
      <c r="C18" s="4">
        <v>11744955</v>
      </c>
      <c r="E18" s="4">
        <v>217152966046</v>
      </c>
      <c r="G18" s="4">
        <v>220191867684.76501</v>
      </c>
      <c r="I18" s="4">
        <v>2138648</v>
      </c>
      <c r="K18" s="4">
        <v>43241022007</v>
      </c>
      <c r="M18" s="4">
        <v>0</v>
      </c>
      <c r="O18" s="4">
        <v>0</v>
      </c>
      <c r="Q18" s="4">
        <v>13883603</v>
      </c>
      <c r="S18" s="4">
        <v>20500</v>
      </c>
      <c r="U18" s="4">
        <v>260393988053</v>
      </c>
      <c r="W18" s="4">
        <v>282920409024.07501</v>
      </c>
      <c r="Y18" s="7">
        <v>3.5361041657866875E-2</v>
      </c>
    </row>
    <row r="19" spans="1:25">
      <c r="A19" s="2" t="s">
        <v>25</v>
      </c>
      <c r="C19" s="4">
        <v>5566118</v>
      </c>
      <c r="E19" s="4">
        <v>50954994554</v>
      </c>
      <c r="G19" s="4">
        <v>50626946320.785004</v>
      </c>
      <c r="I19" s="4">
        <v>1381798</v>
      </c>
      <c r="K19" s="4">
        <v>13102908006</v>
      </c>
      <c r="M19" s="4">
        <v>0</v>
      </c>
      <c r="O19" s="4">
        <v>0</v>
      </c>
      <c r="Q19" s="4">
        <v>6947916</v>
      </c>
      <c r="S19" s="4">
        <v>9820</v>
      </c>
      <c r="U19" s="4">
        <v>64057902560</v>
      </c>
      <c r="W19" s="4">
        <v>67822575336.036003</v>
      </c>
      <c r="Y19" s="7">
        <v>8.47686075413988E-3</v>
      </c>
    </row>
    <row r="20" spans="1:25">
      <c r="A20" s="2" t="s">
        <v>26</v>
      </c>
      <c r="C20" s="4">
        <v>16295174</v>
      </c>
      <c r="E20" s="4">
        <v>145762985309</v>
      </c>
      <c r="G20" s="4">
        <v>145945941609.44699</v>
      </c>
      <c r="I20" s="4">
        <v>9696612</v>
      </c>
      <c r="K20" s="4">
        <v>99068840147</v>
      </c>
      <c r="M20" s="4">
        <v>0</v>
      </c>
      <c r="O20" s="4">
        <v>0</v>
      </c>
      <c r="Q20" s="4">
        <v>25991786</v>
      </c>
      <c r="S20" s="4">
        <v>10470</v>
      </c>
      <c r="U20" s="4">
        <v>244831825456</v>
      </c>
      <c r="W20" s="4">
        <v>270514802123.45099</v>
      </c>
      <c r="Y20" s="7">
        <v>3.3810516604134339E-2</v>
      </c>
    </row>
    <row r="21" spans="1:25">
      <c r="A21" s="2" t="s">
        <v>27</v>
      </c>
      <c r="C21" s="4">
        <v>19872900</v>
      </c>
      <c r="E21" s="4">
        <v>239315033452</v>
      </c>
      <c r="G21" s="4">
        <v>237055874940</v>
      </c>
      <c r="I21" s="4">
        <v>3906978</v>
      </c>
      <c r="K21" s="4">
        <v>48869821176</v>
      </c>
      <c r="M21" s="6">
        <v>0</v>
      </c>
      <c r="O21" s="4">
        <v>0</v>
      </c>
      <c r="Q21" s="4">
        <v>23779878</v>
      </c>
      <c r="S21" s="4">
        <v>13040</v>
      </c>
      <c r="U21" s="4">
        <v>288184854628</v>
      </c>
      <c r="W21" s="4">
        <v>308244575945.73602</v>
      </c>
      <c r="Y21" s="7">
        <v>3.8526203635953188E-2</v>
      </c>
    </row>
    <row r="22" spans="1:25">
      <c r="A22" s="2" t="s">
        <v>28</v>
      </c>
      <c r="C22" s="4">
        <v>35534676</v>
      </c>
      <c r="E22" s="4">
        <v>562101944531</v>
      </c>
      <c r="G22" s="4">
        <v>563405752610.91003</v>
      </c>
      <c r="I22" s="4">
        <v>10758681</v>
      </c>
      <c r="K22" s="4">
        <v>181612099703</v>
      </c>
      <c r="M22" s="6">
        <v>-20000</v>
      </c>
      <c r="O22" s="4">
        <v>329825791</v>
      </c>
      <c r="Q22" s="4">
        <v>46273357</v>
      </c>
      <c r="S22" s="4">
        <v>17680</v>
      </c>
      <c r="U22" s="4">
        <v>743395559289</v>
      </c>
      <c r="W22" s="4">
        <v>813245179697.02795</v>
      </c>
      <c r="Y22" s="7">
        <v>0.10164412237534605</v>
      </c>
    </row>
    <row r="23" spans="1:25">
      <c r="A23" s="2" t="s">
        <v>29</v>
      </c>
      <c r="C23" s="4">
        <v>10690221</v>
      </c>
      <c r="E23" s="4">
        <v>128378021723</v>
      </c>
      <c r="G23" s="4">
        <v>130919886759.81599</v>
      </c>
      <c r="I23" s="4">
        <v>7061778</v>
      </c>
      <c r="K23" s="4">
        <v>91222557459</v>
      </c>
      <c r="M23" s="6">
        <v>0</v>
      </c>
      <c r="O23" s="4">
        <v>0</v>
      </c>
      <c r="Q23" s="4">
        <v>17751999</v>
      </c>
      <c r="S23" s="4">
        <v>13270</v>
      </c>
      <c r="U23" s="4">
        <v>219600579182</v>
      </c>
      <c r="W23" s="4">
        <v>234167391020.957</v>
      </c>
      <c r="Y23" s="7">
        <v>2.9267605321825492E-2</v>
      </c>
    </row>
    <row r="24" spans="1:25">
      <c r="A24" s="2" t="s">
        <v>30</v>
      </c>
      <c r="C24" s="4">
        <v>6358094</v>
      </c>
      <c r="E24" s="4">
        <v>152120257400</v>
      </c>
      <c r="G24" s="4">
        <v>152318346510.87</v>
      </c>
      <c r="I24" s="4">
        <v>302553</v>
      </c>
      <c r="K24" s="4">
        <v>8341776020</v>
      </c>
      <c r="M24" s="6">
        <v>0</v>
      </c>
      <c r="O24" s="4">
        <v>0</v>
      </c>
      <c r="Q24" s="4">
        <v>6660647</v>
      </c>
      <c r="S24" s="4">
        <v>29270</v>
      </c>
      <c r="U24" s="4">
        <v>160462033420</v>
      </c>
      <c r="W24" s="4">
        <v>193797142720.745</v>
      </c>
      <c r="Y24" s="7">
        <v>2.4221896400343088E-2</v>
      </c>
    </row>
    <row r="25" spans="1:25">
      <c r="A25" s="2" t="s">
        <v>31</v>
      </c>
      <c r="C25" s="4">
        <v>13616426</v>
      </c>
      <c r="E25" s="4">
        <v>183229963668</v>
      </c>
      <c r="G25" s="4">
        <v>187194696309.099</v>
      </c>
      <c r="I25" s="4">
        <v>6404611</v>
      </c>
      <c r="K25" s="4">
        <v>95813061196</v>
      </c>
      <c r="M25" s="6">
        <v>0</v>
      </c>
      <c r="O25" s="4">
        <v>0</v>
      </c>
      <c r="Q25" s="4">
        <v>20021037</v>
      </c>
      <c r="S25" s="4">
        <v>15660</v>
      </c>
      <c r="U25" s="4">
        <v>279043024864</v>
      </c>
      <c r="W25" s="4">
        <v>311663939255.45099</v>
      </c>
      <c r="Y25" s="7">
        <v>3.8953575591392162E-2</v>
      </c>
    </row>
    <row r="26" spans="1:25">
      <c r="A26" s="2" t="s">
        <v>32</v>
      </c>
      <c r="C26" s="4">
        <v>10573399</v>
      </c>
      <c r="E26" s="4">
        <v>174270549923</v>
      </c>
      <c r="G26" s="4">
        <v>184984576056.72</v>
      </c>
      <c r="I26" s="4">
        <v>674054</v>
      </c>
      <c r="K26" s="4">
        <v>12615259938</v>
      </c>
      <c r="M26" s="6">
        <v>0</v>
      </c>
      <c r="O26" s="4">
        <v>0</v>
      </c>
      <c r="Q26" s="4">
        <v>11247453</v>
      </c>
      <c r="S26" s="4">
        <v>18700</v>
      </c>
      <c r="U26" s="4">
        <v>186885809861</v>
      </c>
      <c r="W26" s="4">
        <v>209075923230</v>
      </c>
      <c r="Y26" s="7">
        <v>2.6131527437329171E-2</v>
      </c>
    </row>
    <row r="27" spans="1:25">
      <c r="A27" s="2" t="s">
        <v>33</v>
      </c>
      <c r="C27" s="4">
        <v>21279868</v>
      </c>
      <c r="E27" s="4">
        <v>126117922990</v>
      </c>
      <c r="G27" s="4">
        <v>125015723949</v>
      </c>
      <c r="I27" s="4">
        <v>10833666</v>
      </c>
      <c r="K27" s="4">
        <v>66493202647</v>
      </c>
      <c r="M27" s="6">
        <v>0</v>
      </c>
      <c r="O27" s="4">
        <v>0</v>
      </c>
      <c r="Q27" s="4">
        <v>32113534</v>
      </c>
      <c r="S27" s="4">
        <v>7130</v>
      </c>
      <c r="U27" s="4">
        <v>192611125637</v>
      </c>
      <c r="W27" s="4">
        <v>227607128910.35101</v>
      </c>
      <c r="Y27" s="7">
        <v>2.8447665528228191E-2</v>
      </c>
    </row>
    <row r="28" spans="1:25">
      <c r="A28" s="2" t="s">
        <v>34</v>
      </c>
      <c r="C28" s="4">
        <v>9526160</v>
      </c>
      <c r="E28" s="4">
        <v>343478003176</v>
      </c>
      <c r="G28" s="4">
        <v>347719281658.56</v>
      </c>
      <c r="I28" s="4">
        <v>1232601</v>
      </c>
      <c r="K28" s="4">
        <v>45184791396</v>
      </c>
      <c r="M28" s="6">
        <v>0</v>
      </c>
      <c r="O28" s="4">
        <v>0</v>
      </c>
      <c r="Q28" s="4">
        <v>10758761</v>
      </c>
      <c r="S28" s="4">
        <v>37700</v>
      </c>
      <c r="U28" s="4">
        <v>388662794572</v>
      </c>
      <c r="W28" s="4">
        <v>403191938226.28497</v>
      </c>
      <c r="Y28" s="7">
        <v>5.0393278353144659E-2</v>
      </c>
    </row>
    <row r="29" spans="1:25">
      <c r="A29" s="2" t="s">
        <v>35</v>
      </c>
      <c r="C29" s="4">
        <v>8730550</v>
      </c>
      <c r="E29" s="4">
        <v>241422595875</v>
      </c>
      <c r="G29" s="4">
        <v>239529449079</v>
      </c>
      <c r="I29" s="4">
        <v>3225402</v>
      </c>
      <c r="K29" s="4">
        <v>93916933418</v>
      </c>
      <c r="M29" s="6">
        <v>0</v>
      </c>
      <c r="O29" s="4">
        <v>0</v>
      </c>
      <c r="Q29" s="4">
        <v>11955952</v>
      </c>
      <c r="S29" s="4">
        <v>29990</v>
      </c>
      <c r="U29" s="4">
        <v>335339529293</v>
      </c>
      <c r="W29" s="4">
        <v>356425574427.14398</v>
      </c>
      <c r="Y29" s="7">
        <v>4.4548145638283992E-2</v>
      </c>
    </row>
    <row r="30" spans="1:25">
      <c r="A30" s="2" t="s">
        <v>36</v>
      </c>
      <c r="C30" s="4">
        <v>50437935</v>
      </c>
      <c r="E30" s="4">
        <v>170039357839</v>
      </c>
      <c r="G30" s="4">
        <v>174479645917.89001</v>
      </c>
      <c r="I30" s="4">
        <v>12909212</v>
      </c>
      <c r="K30" s="4">
        <v>47097601479</v>
      </c>
      <c r="M30" s="6">
        <v>0</v>
      </c>
      <c r="O30" s="4">
        <v>0</v>
      </c>
      <c r="Q30" s="4">
        <v>63347147</v>
      </c>
      <c r="S30" s="4">
        <v>3882</v>
      </c>
      <c r="U30" s="4">
        <v>217136959318</v>
      </c>
      <c r="W30" s="4">
        <v>244450438587.30899</v>
      </c>
      <c r="Y30" s="7">
        <v>3.0552840539100529E-2</v>
      </c>
    </row>
    <row r="31" spans="1:25">
      <c r="A31" s="2" t="s">
        <v>37</v>
      </c>
      <c r="C31" s="4">
        <v>3650383</v>
      </c>
      <c r="E31" s="4">
        <v>57891295098</v>
      </c>
      <c r="G31" s="4">
        <v>57732031848.496498</v>
      </c>
      <c r="I31" s="4">
        <v>565000</v>
      </c>
      <c r="K31" s="4">
        <v>9156384665</v>
      </c>
      <c r="M31" s="6">
        <v>0</v>
      </c>
      <c r="O31" s="4">
        <v>0</v>
      </c>
      <c r="Q31" s="4">
        <v>4215383</v>
      </c>
      <c r="S31" s="4">
        <v>18090</v>
      </c>
      <c r="U31" s="4">
        <v>67047679763</v>
      </c>
      <c r="W31" s="4">
        <v>75802553613.1035</v>
      </c>
      <c r="Y31" s="7">
        <v>9.4742449487182374E-3</v>
      </c>
    </row>
    <row r="32" spans="1:25">
      <c r="A32" s="2" t="s">
        <v>38</v>
      </c>
      <c r="C32" s="4">
        <v>1258682</v>
      </c>
      <c r="E32" s="4">
        <v>17262693697</v>
      </c>
      <c r="G32" s="4">
        <v>18993107343.077999</v>
      </c>
      <c r="I32" s="4">
        <v>355749</v>
      </c>
      <c r="K32" s="4">
        <v>5824099714</v>
      </c>
      <c r="M32" s="6">
        <v>0</v>
      </c>
      <c r="O32" s="4">
        <v>0</v>
      </c>
      <c r="Q32" s="4">
        <v>1614431</v>
      </c>
      <c r="S32" s="4">
        <v>16800</v>
      </c>
      <c r="U32" s="4">
        <v>23086793411</v>
      </c>
      <c r="W32" s="4">
        <v>26961062277.240002</v>
      </c>
      <c r="Y32" s="7">
        <v>3.3697506999033787E-3</v>
      </c>
    </row>
    <row r="33" spans="1:25">
      <c r="A33" s="2" t="s">
        <v>39</v>
      </c>
      <c r="C33" s="4">
        <v>0</v>
      </c>
      <c r="E33" s="4">
        <v>0</v>
      </c>
      <c r="G33" s="4">
        <v>0</v>
      </c>
      <c r="I33" s="4">
        <v>12198167</v>
      </c>
      <c r="K33" s="4">
        <v>72490264925</v>
      </c>
      <c r="M33" s="6">
        <v>0</v>
      </c>
      <c r="O33" s="4">
        <v>0</v>
      </c>
      <c r="Q33" s="4">
        <v>12198167</v>
      </c>
      <c r="S33" s="4">
        <v>5920</v>
      </c>
      <c r="U33" s="4">
        <v>72490264925</v>
      </c>
      <c r="W33" s="4">
        <v>71783480405.591995</v>
      </c>
      <c r="Y33" s="7">
        <v>8.9719177549782564E-3</v>
      </c>
    </row>
    <row r="34" spans="1:25">
      <c r="A34" s="2" t="s">
        <v>40</v>
      </c>
      <c r="C34" s="4">
        <v>0</v>
      </c>
      <c r="E34" s="4">
        <v>0</v>
      </c>
      <c r="G34" s="4">
        <v>0</v>
      </c>
      <c r="I34" s="4">
        <v>48500000</v>
      </c>
      <c r="K34" s="4">
        <v>268466904707</v>
      </c>
      <c r="M34" s="6">
        <v>0</v>
      </c>
      <c r="O34" s="4">
        <v>0</v>
      </c>
      <c r="Q34" s="4">
        <v>48500000</v>
      </c>
      <c r="S34" s="4">
        <v>5540</v>
      </c>
      <c r="U34" s="4">
        <v>268466904707</v>
      </c>
      <c r="W34" s="4">
        <v>267091294500</v>
      </c>
      <c r="Y34" s="7">
        <v>3.3382626668210437E-2</v>
      </c>
    </row>
    <row r="35" spans="1:25">
      <c r="A35" s="2" t="s">
        <v>41</v>
      </c>
      <c r="C35" s="4">
        <v>0</v>
      </c>
      <c r="E35" s="4">
        <v>0</v>
      </c>
      <c r="G35" s="4">
        <v>0</v>
      </c>
      <c r="I35" s="4">
        <v>9677816</v>
      </c>
      <c r="K35" s="4">
        <v>89738418887</v>
      </c>
      <c r="M35" s="6">
        <v>0</v>
      </c>
      <c r="O35" s="4">
        <v>0</v>
      </c>
      <c r="Q35" s="4">
        <v>9677816</v>
      </c>
      <c r="S35" s="4">
        <v>9980</v>
      </c>
      <c r="U35" s="4">
        <v>89738418887</v>
      </c>
      <c r="W35" s="4">
        <v>96009925288.104004</v>
      </c>
      <c r="Y35" s="7">
        <v>1.1999880034785455E-2</v>
      </c>
    </row>
    <row r="36" spans="1:25">
      <c r="A36" s="2" t="s">
        <v>42</v>
      </c>
      <c r="C36" s="4">
        <v>0</v>
      </c>
      <c r="E36" s="4">
        <v>0</v>
      </c>
      <c r="G36" s="4">
        <v>0</v>
      </c>
      <c r="I36" s="4">
        <v>26600000</v>
      </c>
      <c r="K36" s="4">
        <v>110500294438</v>
      </c>
      <c r="M36" s="6">
        <v>-1600000</v>
      </c>
      <c r="O36" s="4">
        <v>6358739048</v>
      </c>
      <c r="Q36" s="4">
        <v>25000000</v>
      </c>
      <c r="S36" s="4">
        <v>4180</v>
      </c>
      <c r="U36" s="4">
        <v>104096511846</v>
      </c>
      <c r="W36" s="4">
        <v>103878225000</v>
      </c>
      <c r="Y36" s="7">
        <v>1.2983305991395253E-2</v>
      </c>
    </row>
    <row r="37" spans="1:25">
      <c r="A37" s="2" t="s">
        <v>43</v>
      </c>
      <c r="C37" s="4">
        <v>0</v>
      </c>
      <c r="E37" s="4">
        <v>0</v>
      </c>
      <c r="G37" s="4">
        <v>0</v>
      </c>
      <c r="I37" s="4">
        <v>625292</v>
      </c>
      <c r="K37" s="4">
        <v>10035381761</v>
      </c>
      <c r="M37" s="4">
        <v>0</v>
      </c>
      <c r="O37" s="4">
        <v>0</v>
      </c>
      <c r="Q37" s="4">
        <v>625292</v>
      </c>
      <c r="S37" s="4">
        <v>16080</v>
      </c>
      <c r="U37" s="4">
        <v>10035381761</v>
      </c>
      <c r="W37" s="4">
        <v>9994869922.6079998</v>
      </c>
      <c r="Y37" s="7">
        <v>1.2492170957812635E-3</v>
      </c>
    </row>
    <row r="38" spans="1:25">
      <c r="A38" s="2" t="s">
        <v>44</v>
      </c>
      <c r="C38" s="4">
        <v>0</v>
      </c>
      <c r="E38" s="4">
        <v>0</v>
      </c>
      <c r="G38" s="4">
        <v>0</v>
      </c>
      <c r="I38" s="4">
        <v>2934005</v>
      </c>
      <c r="K38" s="4">
        <v>150691230102</v>
      </c>
      <c r="M38" s="4">
        <v>0</v>
      </c>
      <c r="O38" s="4">
        <v>0</v>
      </c>
      <c r="Q38" s="4">
        <v>2934005</v>
      </c>
      <c r="S38" s="4">
        <v>53100</v>
      </c>
      <c r="U38" s="4">
        <v>150691230102</v>
      </c>
      <c r="W38" s="4">
        <v>154868681290.27499</v>
      </c>
      <c r="Y38" s="7">
        <v>1.935639040497187E-2</v>
      </c>
    </row>
    <row r="39" spans="1:25">
      <c r="A39" s="2" t="s">
        <v>45</v>
      </c>
      <c r="C39" s="4">
        <v>0</v>
      </c>
      <c r="E39" s="4">
        <v>0</v>
      </c>
      <c r="G39" s="4">
        <v>0</v>
      </c>
      <c r="I39" s="4">
        <v>15410000</v>
      </c>
      <c r="K39" s="4">
        <v>157811810685</v>
      </c>
      <c r="M39" s="4">
        <v>0</v>
      </c>
      <c r="O39" s="4">
        <v>0</v>
      </c>
      <c r="Q39" s="4">
        <v>15410000</v>
      </c>
      <c r="S39" s="4">
        <v>10360</v>
      </c>
      <c r="U39" s="4">
        <v>157811810685</v>
      </c>
      <c r="W39" s="4">
        <v>158697696780</v>
      </c>
      <c r="Y39" s="7">
        <v>1.9834963077434188E-2</v>
      </c>
    </row>
    <row r="40" spans="1:25">
      <c r="A40" s="2" t="s">
        <v>46</v>
      </c>
      <c r="C40" s="4">
        <v>0</v>
      </c>
      <c r="E40" s="4">
        <v>0</v>
      </c>
      <c r="G40" s="4">
        <v>0</v>
      </c>
      <c r="I40" s="4">
        <v>6658104</v>
      </c>
      <c r="K40" s="4">
        <v>141379164430</v>
      </c>
      <c r="M40" s="4">
        <v>0</v>
      </c>
      <c r="O40" s="4">
        <v>0</v>
      </c>
      <c r="Q40" s="4">
        <v>6658104</v>
      </c>
      <c r="S40" s="4">
        <v>22050</v>
      </c>
      <c r="U40" s="4">
        <v>141379164430</v>
      </c>
      <c r="W40" s="4">
        <v>145937666600.45999</v>
      </c>
      <c r="Y40" s="7">
        <v>1.8240140136626275E-2</v>
      </c>
    </row>
    <row r="41" spans="1:25">
      <c r="A41" s="2" t="s">
        <v>47</v>
      </c>
      <c r="C41" s="4">
        <v>0</v>
      </c>
      <c r="E41" s="4">
        <v>0</v>
      </c>
      <c r="G41" s="4">
        <v>0</v>
      </c>
      <c r="I41" s="4">
        <v>5537558</v>
      </c>
      <c r="K41" s="4">
        <v>100961085202</v>
      </c>
      <c r="M41" s="4">
        <v>0</v>
      </c>
      <c r="O41" s="4">
        <v>0</v>
      </c>
      <c r="Q41" s="4">
        <v>5537558</v>
      </c>
      <c r="S41" s="4">
        <v>18330</v>
      </c>
      <c r="U41" s="4">
        <v>100961085202</v>
      </c>
      <c r="W41" s="4">
        <v>100899492683.067</v>
      </c>
      <c r="Y41" s="7">
        <v>1.2611006665552912E-2</v>
      </c>
    </row>
    <row r="42" spans="1:25" ht="23.25" thickBot="1">
      <c r="E42" s="5">
        <f>SUM(E9:E41)</f>
        <v>4140766620817</v>
      </c>
      <c r="G42" s="5">
        <f>SUM(G9:G41)</f>
        <v>4134118612276.6372</v>
      </c>
      <c r="K42" s="5">
        <f>SUM(K9:K41)</f>
        <v>2403227489077</v>
      </c>
      <c r="O42" s="5">
        <f>SUM(O9:O41)</f>
        <v>6688564839</v>
      </c>
      <c r="U42" s="5">
        <f>SUM(U9:U41)</f>
        <v>6537271842357</v>
      </c>
      <c r="W42" s="5">
        <f>SUM(W9:W41)</f>
        <v>6889932224693.4561</v>
      </c>
      <c r="Y42" s="9">
        <f>SUM(Y9:Y41)</f>
        <v>0.86114388586414325</v>
      </c>
    </row>
    <row r="43" spans="1:25" ht="23.25" thickTop="1"/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9"/>
  <sheetViews>
    <sheetView rightToLeft="1" topLeftCell="G1" workbookViewId="0">
      <selection activeCell="Y22" sqref="Y22"/>
    </sheetView>
  </sheetViews>
  <sheetFormatPr defaultRowHeight="22.5"/>
  <cols>
    <col min="1" max="1" width="34.42578125" style="2" bestFit="1" customWidth="1"/>
    <col min="2" max="2" width="1" style="2" customWidth="1"/>
    <col min="3" max="3" width="21.7109375" style="2" bestFit="1" customWidth="1"/>
    <col min="4" max="4" width="1" style="2" customWidth="1"/>
    <col min="5" max="5" width="19.140625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15.5703125" style="2" bestFit="1" customWidth="1"/>
    <col min="10" max="10" width="1" style="2" customWidth="1"/>
    <col min="11" max="11" width="9.28515625" style="2" bestFit="1" customWidth="1"/>
    <col min="12" max="12" width="1" style="2" customWidth="1"/>
    <col min="13" max="13" width="9.5703125" style="2" bestFit="1" customWidth="1"/>
    <col min="14" max="14" width="1" style="2" customWidth="1"/>
    <col min="15" max="15" width="6.28515625" style="2" bestFit="1" customWidth="1"/>
    <col min="16" max="16" width="1" style="2" customWidth="1"/>
    <col min="17" max="17" width="14.85546875" style="2" bestFit="1" customWidth="1"/>
    <col min="18" max="18" width="1" style="2" customWidth="1"/>
    <col min="19" max="19" width="18.85546875" style="2" bestFit="1" customWidth="1"/>
    <col min="20" max="20" width="1" style="2" customWidth="1"/>
    <col min="21" max="21" width="11.28515625" style="2" bestFit="1" customWidth="1"/>
    <col min="22" max="22" width="1" style="2" customWidth="1"/>
    <col min="23" max="23" width="20.140625" style="2" bestFit="1" customWidth="1"/>
    <col min="24" max="24" width="1" style="2" customWidth="1"/>
    <col min="25" max="25" width="11.28515625" style="2" bestFit="1" customWidth="1"/>
    <col min="26" max="26" width="1" style="2" customWidth="1"/>
    <col min="27" max="27" width="20.42578125" style="2" bestFit="1" customWidth="1"/>
    <col min="28" max="28" width="1" style="2" customWidth="1"/>
    <col min="29" max="29" width="9.5703125" style="2" bestFit="1" customWidth="1"/>
    <col min="30" max="30" width="1" style="2" customWidth="1"/>
    <col min="31" max="31" width="18.85546875" style="2" bestFit="1" customWidth="1"/>
    <col min="32" max="32" width="1" style="2" customWidth="1"/>
    <col min="33" max="33" width="20.42578125" style="2" bestFit="1" customWidth="1"/>
    <col min="34" max="34" width="1" style="2" customWidth="1"/>
    <col min="35" max="35" width="20.5703125" style="2" bestFit="1" customWidth="1"/>
    <col min="36" max="36" width="1" style="2" customWidth="1"/>
    <col min="37" max="37" width="30.710937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>
      <c r="AK5" s="4"/>
    </row>
    <row r="6" spans="1:37" ht="24">
      <c r="A6" s="14" t="s">
        <v>49</v>
      </c>
      <c r="B6" s="14" t="s">
        <v>49</v>
      </c>
      <c r="C6" s="14" t="s">
        <v>49</v>
      </c>
      <c r="D6" s="14" t="s">
        <v>49</v>
      </c>
      <c r="E6" s="14" t="s">
        <v>49</v>
      </c>
      <c r="F6" s="14" t="s">
        <v>49</v>
      </c>
      <c r="G6" s="14" t="s">
        <v>49</v>
      </c>
      <c r="H6" s="14" t="s">
        <v>49</v>
      </c>
      <c r="I6" s="14" t="s">
        <v>49</v>
      </c>
      <c r="J6" s="14" t="s">
        <v>49</v>
      </c>
      <c r="K6" s="14" t="s">
        <v>49</v>
      </c>
      <c r="L6" s="14" t="s">
        <v>49</v>
      </c>
      <c r="M6" s="14" t="s">
        <v>49</v>
      </c>
      <c r="O6" s="14" t="s">
        <v>116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">
      <c r="A7" s="13" t="s">
        <v>50</v>
      </c>
      <c r="C7" s="13" t="s">
        <v>51</v>
      </c>
      <c r="E7" s="13" t="s">
        <v>52</v>
      </c>
      <c r="G7" s="13" t="s">
        <v>53</v>
      </c>
      <c r="I7" s="13" t="s">
        <v>54</v>
      </c>
      <c r="K7" s="13" t="s">
        <v>55</v>
      </c>
      <c r="M7" s="13" t="s">
        <v>48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56</v>
      </c>
      <c r="AG7" s="13" t="s">
        <v>8</v>
      </c>
      <c r="AI7" s="13" t="s">
        <v>9</v>
      </c>
      <c r="AK7" s="13" t="s">
        <v>13</v>
      </c>
    </row>
    <row r="8" spans="1:37" ht="24">
      <c r="A8" s="14" t="s">
        <v>50</v>
      </c>
      <c r="C8" s="14" t="s">
        <v>51</v>
      </c>
      <c r="E8" s="14" t="s">
        <v>52</v>
      </c>
      <c r="G8" s="14" t="s">
        <v>53</v>
      </c>
      <c r="I8" s="14" t="s">
        <v>54</v>
      </c>
      <c r="K8" s="14" t="s">
        <v>55</v>
      </c>
      <c r="M8" s="14" t="s">
        <v>48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56</v>
      </c>
      <c r="AG8" s="14" t="s">
        <v>8</v>
      </c>
      <c r="AI8" s="14" t="s">
        <v>9</v>
      </c>
      <c r="AK8" s="14" t="s">
        <v>13</v>
      </c>
    </row>
    <row r="9" spans="1:37">
      <c r="A9" s="2" t="s">
        <v>57</v>
      </c>
      <c r="C9" s="2" t="s">
        <v>58</v>
      </c>
      <c r="E9" s="2" t="s">
        <v>58</v>
      </c>
      <c r="G9" s="2" t="s">
        <v>59</v>
      </c>
      <c r="I9" s="2" t="s">
        <v>60</v>
      </c>
      <c r="K9" s="4">
        <v>0</v>
      </c>
      <c r="M9" s="4">
        <v>0</v>
      </c>
      <c r="O9" s="4">
        <v>0</v>
      </c>
      <c r="Q9" s="4">
        <v>0</v>
      </c>
      <c r="S9" s="4">
        <v>0</v>
      </c>
      <c r="U9" s="4">
        <v>117644</v>
      </c>
      <c r="W9" s="4">
        <v>110511903556</v>
      </c>
      <c r="Y9" s="4">
        <v>0</v>
      </c>
      <c r="AA9" s="4">
        <v>0</v>
      </c>
      <c r="AC9" s="4">
        <v>117644</v>
      </c>
      <c r="AE9" s="4">
        <v>946700</v>
      </c>
      <c r="AG9" s="4">
        <v>110511903556</v>
      </c>
      <c r="AI9" s="4">
        <v>111353388341</v>
      </c>
      <c r="AK9" s="7">
        <v>1.391759547306346E-2</v>
      </c>
    </row>
    <row r="10" spans="1:37">
      <c r="A10" s="2" t="s">
        <v>61</v>
      </c>
      <c r="C10" s="2" t="s">
        <v>58</v>
      </c>
      <c r="E10" s="2" t="s">
        <v>58</v>
      </c>
      <c r="G10" s="2" t="s">
        <v>62</v>
      </c>
      <c r="I10" s="2" t="s">
        <v>63</v>
      </c>
      <c r="K10" s="4">
        <v>16</v>
      </c>
      <c r="M10" s="4">
        <v>16</v>
      </c>
      <c r="O10" s="4">
        <v>0</v>
      </c>
      <c r="Q10" s="4">
        <v>0</v>
      </c>
      <c r="S10" s="4">
        <v>0</v>
      </c>
      <c r="U10" s="4">
        <v>135000</v>
      </c>
      <c r="W10" s="4">
        <v>133890263212</v>
      </c>
      <c r="Y10" s="4">
        <v>0</v>
      </c>
      <c r="AA10" s="4">
        <v>0</v>
      </c>
      <c r="AC10" s="4">
        <v>135000</v>
      </c>
      <c r="AE10" s="4">
        <v>993860</v>
      </c>
      <c r="AG10" s="4">
        <v>133890263212</v>
      </c>
      <c r="AI10" s="4">
        <v>134146781488</v>
      </c>
      <c r="AK10" s="7">
        <v>1.6766446594746302E-2</v>
      </c>
    </row>
    <row r="11" spans="1:37">
      <c r="A11" s="2" t="s">
        <v>64</v>
      </c>
      <c r="C11" s="2" t="s">
        <v>58</v>
      </c>
      <c r="E11" s="2" t="s">
        <v>58</v>
      </c>
      <c r="G11" s="2" t="s">
        <v>65</v>
      </c>
      <c r="I11" s="2" t="s">
        <v>66</v>
      </c>
      <c r="K11" s="4">
        <v>18</v>
      </c>
      <c r="M11" s="4">
        <v>18</v>
      </c>
      <c r="O11" s="4">
        <v>0</v>
      </c>
      <c r="Q11" s="4">
        <v>0</v>
      </c>
      <c r="S11" s="4">
        <v>0</v>
      </c>
      <c r="U11" s="4">
        <v>1684700</v>
      </c>
      <c r="W11" s="4">
        <v>1653664252312</v>
      </c>
      <c r="Y11" s="4">
        <v>1283689</v>
      </c>
      <c r="AA11" s="4">
        <v>1262711714347</v>
      </c>
      <c r="AC11" s="4">
        <v>401011</v>
      </c>
      <c r="AE11" s="4">
        <v>984160</v>
      </c>
      <c r="AG11" s="4">
        <v>393623526730</v>
      </c>
      <c r="AI11" s="4">
        <v>394587453818</v>
      </c>
      <c r="AK11" s="7">
        <v>4.9317839742493069E-2</v>
      </c>
    </row>
    <row r="12" spans="1:37">
      <c r="A12" s="2" t="s">
        <v>67</v>
      </c>
      <c r="C12" s="2" t="s">
        <v>58</v>
      </c>
      <c r="E12" s="2" t="s">
        <v>58</v>
      </c>
      <c r="G12" s="2" t="s">
        <v>68</v>
      </c>
      <c r="I12" s="2" t="s">
        <v>69</v>
      </c>
      <c r="K12" s="4">
        <v>0</v>
      </c>
      <c r="M12" s="4">
        <v>0</v>
      </c>
      <c r="O12" s="4">
        <v>0</v>
      </c>
      <c r="Q12" s="4">
        <v>0</v>
      </c>
      <c r="S12" s="4">
        <v>0</v>
      </c>
      <c r="U12" s="4">
        <v>759027</v>
      </c>
      <c r="W12" s="4">
        <v>600897763286</v>
      </c>
      <c r="Y12" s="4">
        <v>0</v>
      </c>
      <c r="AA12" s="4">
        <v>0</v>
      </c>
      <c r="AC12" s="4">
        <v>759027</v>
      </c>
      <c r="AE12" s="4">
        <v>803500</v>
      </c>
      <c r="AG12" s="4">
        <v>600897763286</v>
      </c>
      <c r="AI12" s="4">
        <v>609767654077</v>
      </c>
      <c r="AK12" s="7">
        <v>7.6212315300313818E-2</v>
      </c>
    </row>
    <row r="13" spans="1:37" ht="23.25" thickBot="1">
      <c r="Q13" s="5">
        <f>SUM(Q9:Q12)</f>
        <v>0</v>
      </c>
      <c r="S13" s="5">
        <f>SUM(S9:S12)</f>
        <v>0</v>
      </c>
      <c r="W13" s="5">
        <f>SUM(W9:W12)</f>
        <v>2498964182366</v>
      </c>
      <c r="AA13" s="5">
        <f>SUM(AA9:AA12)</f>
        <v>1262711714347</v>
      </c>
      <c r="AG13" s="5">
        <f>SUM(AG9:AG12)</f>
        <v>1238923456784</v>
      </c>
      <c r="AI13" s="5">
        <f>SUM(AI9:AI12)</f>
        <v>1249855277724</v>
      </c>
      <c r="AK13" s="9">
        <f>SUM(AK9:AK12)</f>
        <v>0.15621419711061663</v>
      </c>
    </row>
    <row r="14" spans="1:37" ht="23.25" thickTop="1"/>
    <row r="19" spans="31:31">
      <c r="AE19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Q16" sqref="Q16"/>
    </sheetView>
  </sheetViews>
  <sheetFormatPr defaultRowHeight="22.5"/>
  <cols>
    <col min="1" max="1" width="22.7109375" style="2" bestFit="1" customWidth="1"/>
    <col min="2" max="2" width="1" style="2" customWidth="1"/>
    <col min="3" max="3" width="28" style="2" bestFit="1" customWidth="1"/>
    <col min="4" max="4" width="1" style="2" customWidth="1"/>
    <col min="5" max="5" width="16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9.28515625" style="2" bestFit="1" customWidth="1"/>
    <col min="10" max="10" width="1" style="2" customWidth="1"/>
    <col min="11" max="11" width="20.42578125" style="2" bestFit="1" customWidth="1"/>
    <col min="12" max="12" width="1" style="2" customWidth="1"/>
    <col min="13" max="13" width="20.42578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0.8554687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>
      <c r="S5" s="4"/>
    </row>
    <row r="6" spans="1:19" ht="24">
      <c r="A6" s="13" t="s">
        <v>71</v>
      </c>
      <c r="C6" s="14" t="s">
        <v>72</v>
      </c>
      <c r="D6" s="14" t="s">
        <v>72</v>
      </c>
      <c r="E6" s="14" t="s">
        <v>72</v>
      </c>
      <c r="F6" s="14" t="s">
        <v>72</v>
      </c>
      <c r="G6" s="14" t="s">
        <v>72</v>
      </c>
      <c r="H6" s="14" t="s">
        <v>72</v>
      </c>
      <c r="I6" s="14" t="s">
        <v>72</v>
      </c>
      <c r="K6" s="14" t="s">
        <v>116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4">
      <c r="A7" s="14" t="s">
        <v>71</v>
      </c>
      <c r="C7" s="14" t="s">
        <v>73</v>
      </c>
      <c r="E7" s="14" t="s">
        <v>74</v>
      </c>
      <c r="G7" s="14" t="s">
        <v>75</v>
      </c>
      <c r="I7" s="14" t="s">
        <v>55</v>
      </c>
      <c r="K7" s="14" t="s">
        <v>76</v>
      </c>
      <c r="M7" s="14" t="s">
        <v>77</v>
      </c>
      <c r="O7" s="14" t="s">
        <v>78</v>
      </c>
      <c r="Q7" s="14" t="s">
        <v>76</v>
      </c>
      <c r="S7" s="14" t="s">
        <v>70</v>
      </c>
    </row>
    <row r="8" spans="1:19">
      <c r="A8" s="2" t="s">
        <v>79</v>
      </c>
      <c r="C8" s="2" t="s">
        <v>80</v>
      </c>
      <c r="E8" s="2" t="s">
        <v>81</v>
      </c>
      <c r="G8" s="2" t="s">
        <v>82</v>
      </c>
      <c r="I8" s="4">
        <v>0</v>
      </c>
      <c r="K8" s="4">
        <v>1010200000</v>
      </c>
      <c r="M8" s="4">
        <v>401220065424</v>
      </c>
      <c r="O8" s="4">
        <v>402214770900</v>
      </c>
      <c r="Q8" s="4">
        <v>15494524</v>
      </c>
      <c r="S8" s="7">
        <v>1.9365959158718543E-6</v>
      </c>
    </row>
    <row r="9" spans="1:19">
      <c r="A9" s="2" t="s">
        <v>83</v>
      </c>
      <c r="C9" s="2" t="s">
        <v>84</v>
      </c>
      <c r="E9" s="2" t="s">
        <v>81</v>
      </c>
      <c r="G9" s="2" t="s">
        <v>85</v>
      </c>
      <c r="I9" s="4">
        <v>0</v>
      </c>
      <c r="K9" s="4">
        <v>2704297680484</v>
      </c>
      <c r="M9" s="4">
        <v>922218083247</v>
      </c>
      <c r="O9" s="4">
        <v>3595338325724</v>
      </c>
      <c r="Q9" s="4">
        <v>31177438007</v>
      </c>
      <c r="S9" s="7">
        <v>3.8967379128073969E-3</v>
      </c>
    </row>
    <row r="10" spans="1:19" ht="23.25" thickBot="1">
      <c r="K10" s="5">
        <f>SUM(K8:K9)</f>
        <v>2705307880484</v>
      </c>
      <c r="M10" s="5">
        <f>SUM(M8:M9)</f>
        <v>1323438148671</v>
      </c>
      <c r="O10" s="5">
        <f>SUM(O8:O9)</f>
        <v>3997553096624</v>
      </c>
      <c r="Q10" s="5">
        <f>SUM(Q8:Q9)</f>
        <v>31192932531</v>
      </c>
      <c r="S10" s="9">
        <f>SUM(S8:S9)</f>
        <v>3.8986745087232688E-3</v>
      </c>
    </row>
    <row r="11" spans="1:19" ht="23.25" thickTop="1"/>
    <row r="13" spans="1:19">
      <c r="Q13" s="4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C8" sqref="C8"/>
    </sheetView>
  </sheetViews>
  <sheetFormatPr defaultRowHeight="22.5"/>
  <cols>
    <col min="1" max="1" width="28.28515625" style="2" bestFit="1" customWidth="1"/>
    <col min="2" max="2" width="1" style="2" customWidth="1"/>
    <col min="3" max="3" width="18.570312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30.710937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4">
      <c r="A2" s="13" t="s">
        <v>0</v>
      </c>
      <c r="B2" s="13"/>
      <c r="C2" s="13"/>
      <c r="D2" s="13"/>
      <c r="E2" s="13"/>
      <c r="F2" s="13"/>
      <c r="G2" s="13"/>
    </row>
    <row r="3" spans="1:7" ht="24">
      <c r="A3" s="13" t="s">
        <v>86</v>
      </c>
      <c r="B3" s="13"/>
      <c r="C3" s="13"/>
      <c r="D3" s="13"/>
      <c r="E3" s="13"/>
      <c r="F3" s="13"/>
      <c r="G3" s="13"/>
    </row>
    <row r="4" spans="1:7" ht="24">
      <c r="A4" s="13" t="s">
        <v>2</v>
      </c>
      <c r="B4" s="13"/>
      <c r="C4" s="13"/>
      <c r="D4" s="13"/>
      <c r="E4" s="13"/>
      <c r="F4" s="13"/>
      <c r="G4" s="13"/>
    </row>
    <row r="6" spans="1:7" ht="24">
      <c r="A6" s="14" t="s">
        <v>90</v>
      </c>
      <c r="C6" s="14" t="s">
        <v>76</v>
      </c>
      <c r="E6" s="14" t="s">
        <v>104</v>
      </c>
      <c r="G6" s="14" t="s">
        <v>13</v>
      </c>
    </row>
    <row r="7" spans="1:7">
      <c r="A7" s="2" t="s">
        <v>113</v>
      </c>
      <c r="C7" s="4">
        <v>359274688184</v>
      </c>
      <c r="E7" s="7">
        <f>C7/$C$11</f>
        <v>0.91868812769919717</v>
      </c>
      <c r="G7" s="7">
        <v>4.4904244481035298E-2</v>
      </c>
    </row>
    <row r="8" spans="1:7">
      <c r="A8" s="2" t="s">
        <v>114</v>
      </c>
      <c r="C8" s="4">
        <v>31586082622</v>
      </c>
      <c r="E8" s="7">
        <f t="shared" ref="E8:E10" si="0">C8/$C$11</f>
        <v>8.0767613360215595E-2</v>
      </c>
      <c r="G8" s="7">
        <v>3.9478126984834223E-3</v>
      </c>
    </row>
    <row r="9" spans="1:7">
      <c r="A9" s="2" t="s">
        <v>115</v>
      </c>
      <c r="C9" s="4">
        <v>167801768</v>
      </c>
      <c r="E9" s="7">
        <f t="shared" si="0"/>
        <v>4.2907974632931667E-4</v>
      </c>
      <c r="G9" s="7">
        <v>2.097284295954341E-5</v>
      </c>
    </row>
    <row r="10" spans="1:7">
      <c r="A10" s="2" t="s">
        <v>111</v>
      </c>
      <c r="C10" s="4">
        <v>45043544</v>
      </c>
      <c r="E10" s="7">
        <f t="shared" si="0"/>
        <v>1.1517919425791397E-4</v>
      </c>
      <c r="G10" s="7">
        <v>5.6298046552959071E-6</v>
      </c>
    </row>
    <row r="11" spans="1:7" ht="23.25" thickBot="1">
      <c r="C11" s="5">
        <f>SUM(C7:C10)</f>
        <v>391073616118</v>
      </c>
      <c r="E11" s="12">
        <f>SUM(E7:E10)</f>
        <v>1</v>
      </c>
      <c r="G11" s="11">
        <f>SUM(G7:G10)</f>
        <v>4.8878659827133561E-2</v>
      </c>
    </row>
    <row r="12" spans="1:7" ht="23.25" thickTop="1"/>
    <row r="13" spans="1:7"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S10" sqref="S10:S11"/>
    </sheetView>
  </sheetViews>
  <sheetFormatPr defaultRowHeight="22.5"/>
  <cols>
    <col min="1" max="1" width="34.42578125" style="2" bestFit="1" customWidth="1"/>
    <col min="2" max="2" width="1" style="2" customWidth="1"/>
    <col min="3" max="3" width="16.28515625" style="2" bestFit="1" customWidth="1"/>
    <col min="4" max="4" width="1" style="2" customWidth="1"/>
    <col min="5" max="5" width="15.5703125" style="2" bestFit="1" customWidth="1"/>
    <col min="6" max="6" width="1" style="2" customWidth="1"/>
    <col min="7" max="7" width="9.28515625" style="2" bestFit="1" customWidth="1"/>
    <col min="8" max="8" width="1" style="2" customWidth="1"/>
    <col min="9" max="9" width="17.14062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7.140625" style="2" bestFit="1" customWidth="1"/>
    <col min="14" max="14" width="1" style="2" customWidth="1"/>
    <col min="15" max="15" width="17.140625" style="2" bestFit="1" customWidth="1"/>
    <col min="16" max="16" width="1" style="2" customWidth="1"/>
    <col min="17" max="17" width="12.7109375" style="2" bestFit="1" customWidth="1"/>
    <col min="18" max="18" width="1" style="2" customWidth="1"/>
    <col min="19" max="19" width="17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>
      <c r="A6" s="14" t="s">
        <v>87</v>
      </c>
      <c r="B6" s="14" t="s">
        <v>87</v>
      </c>
      <c r="C6" s="14" t="s">
        <v>87</v>
      </c>
      <c r="D6" s="14" t="s">
        <v>87</v>
      </c>
      <c r="E6" s="14" t="s">
        <v>87</v>
      </c>
      <c r="F6" s="14" t="s">
        <v>87</v>
      </c>
      <c r="G6" s="14" t="s">
        <v>87</v>
      </c>
      <c r="I6" s="14" t="s">
        <v>88</v>
      </c>
      <c r="J6" s="14" t="s">
        <v>88</v>
      </c>
      <c r="K6" s="14" t="s">
        <v>88</v>
      </c>
      <c r="L6" s="14" t="s">
        <v>88</v>
      </c>
      <c r="M6" s="14" t="s">
        <v>88</v>
      </c>
      <c r="O6" s="14" t="s">
        <v>89</v>
      </c>
      <c r="P6" s="14" t="s">
        <v>89</v>
      </c>
      <c r="Q6" s="14" t="s">
        <v>89</v>
      </c>
      <c r="R6" s="14" t="s">
        <v>89</v>
      </c>
      <c r="S6" s="14" t="s">
        <v>89</v>
      </c>
    </row>
    <row r="7" spans="1:19" ht="24">
      <c r="A7" s="14" t="s">
        <v>90</v>
      </c>
      <c r="C7" s="14" t="s">
        <v>91</v>
      </c>
      <c r="E7" s="14" t="s">
        <v>54</v>
      </c>
      <c r="G7" s="14" t="s">
        <v>55</v>
      </c>
      <c r="I7" s="14" t="s">
        <v>92</v>
      </c>
      <c r="K7" s="14" t="s">
        <v>93</v>
      </c>
      <c r="M7" s="14" t="s">
        <v>94</v>
      </c>
      <c r="O7" s="14" t="s">
        <v>92</v>
      </c>
      <c r="Q7" s="14" t="s">
        <v>93</v>
      </c>
      <c r="S7" s="14" t="s">
        <v>94</v>
      </c>
    </row>
    <row r="8" spans="1:19">
      <c r="A8" s="2" t="s">
        <v>64</v>
      </c>
      <c r="C8" s="2" t="s">
        <v>95</v>
      </c>
      <c r="E8" s="2" t="s">
        <v>66</v>
      </c>
      <c r="G8" s="4">
        <v>18</v>
      </c>
      <c r="I8" s="4">
        <v>16474973174</v>
      </c>
      <c r="K8" s="2" t="s">
        <v>95</v>
      </c>
      <c r="M8" s="4">
        <v>16474973174</v>
      </c>
      <c r="O8" s="4">
        <v>16474973174</v>
      </c>
      <c r="Q8" s="2" t="s">
        <v>95</v>
      </c>
      <c r="S8" s="4">
        <v>16474973174</v>
      </c>
    </row>
    <row r="9" spans="1:19">
      <c r="A9" s="2" t="s">
        <v>61</v>
      </c>
      <c r="C9" s="2" t="s">
        <v>95</v>
      </c>
      <c r="E9" s="2" t="s">
        <v>63</v>
      </c>
      <c r="G9" s="4">
        <v>16</v>
      </c>
      <c r="I9" s="4">
        <v>1508299745</v>
      </c>
      <c r="K9" s="2" t="s">
        <v>95</v>
      </c>
      <c r="M9" s="4">
        <v>1508299745</v>
      </c>
      <c r="O9" s="4">
        <v>1508299745</v>
      </c>
      <c r="Q9" s="2" t="s">
        <v>95</v>
      </c>
      <c r="S9" s="4">
        <v>1508299745</v>
      </c>
    </row>
    <row r="10" spans="1:19">
      <c r="A10" s="2" t="s">
        <v>79</v>
      </c>
      <c r="C10" s="4">
        <v>17</v>
      </c>
      <c r="E10" s="2" t="s">
        <v>95</v>
      </c>
      <c r="G10" s="4">
        <v>0</v>
      </c>
      <c r="I10" s="4">
        <v>65424</v>
      </c>
      <c r="K10" s="4">
        <v>0</v>
      </c>
      <c r="M10" s="4">
        <v>65424</v>
      </c>
      <c r="O10" s="4">
        <v>65424</v>
      </c>
      <c r="Q10" s="4">
        <v>0</v>
      </c>
      <c r="S10" s="4">
        <v>65424</v>
      </c>
    </row>
    <row r="11" spans="1:19">
      <c r="A11" s="2" t="s">
        <v>83</v>
      </c>
      <c r="C11" s="4">
        <v>17</v>
      </c>
      <c r="E11" s="2" t="s">
        <v>95</v>
      </c>
      <c r="G11" s="4">
        <v>0</v>
      </c>
      <c r="I11" s="4">
        <v>167736344</v>
      </c>
      <c r="K11" s="4">
        <v>0</v>
      </c>
      <c r="M11" s="4">
        <v>167736344</v>
      </c>
      <c r="O11" s="4">
        <v>167736344</v>
      </c>
      <c r="Q11" s="4">
        <v>0</v>
      </c>
      <c r="S11" s="4">
        <v>167736344</v>
      </c>
    </row>
    <row r="12" spans="1:19" ht="23.25" thickBot="1">
      <c r="I12" s="5">
        <f>SUM(I8:I11)</f>
        <v>18151074687</v>
      </c>
      <c r="K12" s="5">
        <f>SUM(K10:K11)</f>
        <v>0</v>
      </c>
      <c r="M12" s="5">
        <f>SUM(M8:M11)</f>
        <v>18151074687</v>
      </c>
      <c r="O12" s="5">
        <f>SUM(O8:O11)</f>
        <v>18151074687</v>
      </c>
      <c r="Q12" s="5">
        <f>SUM(Q10:Q11)</f>
        <v>0</v>
      </c>
      <c r="S12" s="5">
        <f>SUM(S8:S11)</f>
        <v>18151074687</v>
      </c>
    </row>
    <row r="13" spans="1:19" ht="23.2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7"/>
  <sheetViews>
    <sheetView rightToLeft="1" workbookViewId="0">
      <selection activeCell="Q41" sqref="Q41:Q44"/>
    </sheetView>
  </sheetViews>
  <sheetFormatPr defaultRowHeight="22.5"/>
  <cols>
    <col min="1" max="1" width="34.710937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0.28515625" style="2" bestFit="1" customWidth="1"/>
    <col min="8" max="8" width="1" style="2" customWidth="1"/>
    <col min="9" max="9" width="31" style="2" bestFit="1" customWidth="1"/>
    <col min="10" max="10" width="1" style="2" customWidth="1"/>
    <col min="11" max="11" width="14.14062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42578125" style="2" bestFit="1" customWidth="1"/>
    <col min="16" max="16" width="1" style="2" customWidth="1"/>
    <col min="17" max="17" width="31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>
      <c r="A6" s="13" t="s">
        <v>3</v>
      </c>
      <c r="C6" s="14" t="s">
        <v>88</v>
      </c>
      <c r="D6" s="14" t="s">
        <v>88</v>
      </c>
      <c r="E6" s="14" t="s">
        <v>88</v>
      </c>
      <c r="F6" s="14" t="s">
        <v>88</v>
      </c>
      <c r="G6" s="14" t="s">
        <v>88</v>
      </c>
      <c r="H6" s="14" t="s">
        <v>88</v>
      </c>
      <c r="I6" s="14" t="s">
        <v>88</v>
      </c>
      <c r="K6" s="14" t="s">
        <v>89</v>
      </c>
      <c r="L6" s="14" t="s">
        <v>89</v>
      </c>
      <c r="M6" s="14" t="s">
        <v>89</v>
      </c>
      <c r="N6" s="14" t="s">
        <v>89</v>
      </c>
      <c r="O6" s="14" t="s">
        <v>89</v>
      </c>
      <c r="P6" s="14" t="s">
        <v>89</v>
      </c>
      <c r="Q6" s="14" t="s">
        <v>89</v>
      </c>
    </row>
    <row r="7" spans="1:17" ht="24">
      <c r="A7" s="14" t="s">
        <v>3</v>
      </c>
      <c r="C7" s="14" t="s">
        <v>7</v>
      </c>
      <c r="E7" s="14" t="s">
        <v>96</v>
      </c>
      <c r="G7" s="14" t="s">
        <v>97</v>
      </c>
      <c r="I7" s="14" t="s">
        <v>98</v>
      </c>
      <c r="K7" s="14" t="s">
        <v>7</v>
      </c>
      <c r="M7" s="14" t="s">
        <v>96</v>
      </c>
      <c r="O7" s="14" t="s">
        <v>97</v>
      </c>
      <c r="Q7" s="14" t="s">
        <v>98</v>
      </c>
    </row>
    <row r="8" spans="1:17">
      <c r="A8" s="2" t="s">
        <v>39</v>
      </c>
      <c r="C8" s="4">
        <v>12198167</v>
      </c>
      <c r="E8" s="4">
        <v>71783480405</v>
      </c>
      <c r="G8" s="4">
        <v>72490264925</v>
      </c>
      <c r="I8" s="6">
        <v>-706784520</v>
      </c>
      <c r="K8" s="4">
        <v>12198167</v>
      </c>
      <c r="M8" s="4">
        <v>71783480405</v>
      </c>
      <c r="O8" s="4">
        <v>72490264925</v>
      </c>
      <c r="Q8" s="6">
        <v>-706784520</v>
      </c>
    </row>
    <row r="9" spans="1:17">
      <c r="A9" s="2" t="s">
        <v>36</v>
      </c>
      <c r="C9" s="4">
        <v>63347147</v>
      </c>
      <c r="E9" s="4">
        <v>244450438587</v>
      </c>
      <c r="G9" s="4">
        <v>221577247396</v>
      </c>
      <c r="I9" s="6">
        <v>22873191191</v>
      </c>
      <c r="K9" s="4">
        <v>63347147</v>
      </c>
      <c r="M9" s="4">
        <v>244450438587</v>
      </c>
      <c r="O9" s="4">
        <v>217136959318</v>
      </c>
      <c r="Q9" s="6">
        <v>27313479269</v>
      </c>
    </row>
    <row r="10" spans="1:17">
      <c r="A10" s="2" t="s">
        <v>24</v>
      </c>
      <c r="C10" s="4">
        <v>13883603</v>
      </c>
      <c r="E10" s="4">
        <v>282920409024</v>
      </c>
      <c r="G10" s="4">
        <v>263432889691</v>
      </c>
      <c r="I10" s="6">
        <v>19487519333</v>
      </c>
      <c r="K10" s="4">
        <v>13883603</v>
      </c>
      <c r="M10" s="4">
        <v>282920409024</v>
      </c>
      <c r="O10" s="4">
        <v>260393988053</v>
      </c>
      <c r="Q10" s="6">
        <v>22526420971</v>
      </c>
    </row>
    <row r="11" spans="1:17">
      <c r="A11" s="2" t="s">
        <v>46</v>
      </c>
      <c r="C11" s="4">
        <v>6658104</v>
      </c>
      <c r="E11" s="4">
        <v>145937666600</v>
      </c>
      <c r="G11" s="4">
        <v>141379164430</v>
      </c>
      <c r="I11" s="6">
        <v>4558502170</v>
      </c>
      <c r="K11" s="4">
        <v>6658104</v>
      </c>
      <c r="M11" s="4">
        <v>145937666600</v>
      </c>
      <c r="O11" s="4">
        <v>141379164430</v>
      </c>
      <c r="Q11" s="6">
        <v>4558502170</v>
      </c>
    </row>
    <row r="12" spans="1:17">
      <c r="A12" s="2" t="s">
        <v>27</v>
      </c>
      <c r="C12" s="4">
        <v>23779878</v>
      </c>
      <c r="E12" s="4">
        <v>308244575945</v>
      </c>
      <c r="G12" s="4">
        <v>285925696116</v>
      </c>
      <c r="I12" s="6">
        <v>22318879829</v>
      </c>
      <c r="K12" s="4">
        <v>23779878</v>
      </c>
      <c r="M12" s="4">
        <v>308244575945</v>
      </c>
      <c r="O12" s="4">
        <v>288184854628</v>
      </c>
      <c r="Q12" s="6">
        <v>20059721317</v>
      </c>
    </row>
    <row r="13" spans="1:17">
      <c r="A13" s="2" t="s">
        <v>16</v>
      </c>
      <c r="C13" s="4">
        <v>22017678</v>
      </c>
      <c r="E13" s="4">
        <v>196761188614</v>
      </c>
      <c r="G13" s="4">
        <v>197855522255</v>
      </c>
      <c r="I13" s="6">
        <v>-1094333641</v>
      </c>
      <c r="K13" s="4">
        <v>22017678</v>
      </c>
      <c r="M13" s="4">
        <v>196761188614</v>
      </c>
      <c r="O13" s="4">
        <v>208264965003</v>
      </c>
      <c r="Q13" s="6">
        <v>-11503776389</v>
      </c>
    </row>
    <row r="14" spans="1:17">
      <c r="A14" s="2" t="s">
        <v>29</v>
      </c>
      <c r="C14" s="4">
        <v>17751999</v>
      </c>
      <c r="E14" s="4">
        <v>234167391020</v>
      </c>
      <c r="G14" s="4">
        <v>222142444218</v>
      </c>
      <c r="I14" s="6">
        <v>12024946802</v>
      </c>
      <c r="K14" s="4">
        <v>17751999</v>
      </c>
      <c r="M14" s="4">
        <v>234167391020</v>
      </c>
      <c r="O14" s="4">
        <v>219600579182</v>
      </c>
      <c r="Q14" s="6">
        <v>14566811838</v>
      </c>
    </row>
    <row r="15" spans="1:17">
      <c r="A15" s="2" t="s">
        <v>30</v>
      </c>
      <c r="C15" s="4">
        <v>6660647</v>
      </c>
      <c r="E15" s="4">
        <v>193797142720</v>
      </c>
      <c r="G15" s="4">
        <v>160660122530</v>
      </c>
      <c r="I15" s="6">
        <v>33137020190</v>
      </c>
      <c r="K15" s="4">
        <v>6660647</v>
      </c>
      <c r="M15" s="4">
        <v>193797142720</v>
      </c>
      <c r="O15" s="4">
        <v>160462033420</v>
      </c>
      <c r="Q15" s="6">
        <v>33335109300</v>
      </c>
    </row>
    <row r="16" spans="1:17">
      <c r="A16" s="2" t="s">
        <v>20</v>
      </c>
      <c r="C16" s="4">
        <v>251054</v>
      </c>
      <c r="E16" s="4">
        <v>9021602267</v>
      </c>
      <c r="G16" s="4">
        <v>8568705234</v>
      </c>
      <c r="I16" s="6">
        <v>452897033</v>
      </c>
      <c r="K16" s="4">
        <v>251054</v>
      </c>
      <c r="M16" s="4">
        <v>9021602267</v>
      </c>
      <c r="O16" s="4">
        <v>8785334657</v>
      </c>
      <c r="Q16" s="6">
        <v>236267610</v>
      </c>
    </row>
    <row r="17" spans="1:17">
      <c r="A17" s="2" t="s">
        <v>15</v>
      </c>
      <c r="C17" s="4">
        <v>47400000</v>
      </c>
      <c r="E17" s="4">
        <v>338307024600</v>
      </c>
      <c r="G17" s="4">
        <v>337242756835</v>
      </c>
      <c r="I17" s="6">
        <v>1064267765</v>
      </c>
      <c r="K17" s="4">
        <v>47400000</v>
      </c>
      <c r="M17" s="4">
        <v>338307024600</v>
      </c>
      <c r="O17" s="4">
        <v>341917907807</v>
      </c>
      <c r="Q17" s="6">
        <v>-3610883207</v>
      </c>
    </row>
    <row r="18" spans="1:17">
      <c r="A18" s="2" t="s">
        <v>33</v>
      </c>
      <c r="C18" s="4">
        <v>32113534</v>
      </c>
      <c r="E18" s="4">
        <v>227607128910</v>
      </c>
      <c r="G18" s="4">
        <v>191508926608</v>
      </c>
      <c r="I18" s="6">
        <v>36098202302</v>
      </c>
      <c r="K18" s="4">
        <v>32113534</v>
      </c>
      <c r="M18" s="4">
        <v>227607128910</v>
      </c>
      <c r="O18" s="4">
        <v>192611125637</v>
      </c>
      <c r="Q18" s="6">
        <v>34996003273</v>
      </c>
    </row>
    <row r="19" spans="1:17">
      <c r="A19" s="2" t="s">
        <v>32</v>
      </c>
      <c r="C19" s="4">
        <v>11247453</v>
      </c>
      <c r="E19" s="4">
        <v>209075923241</v>
      </c>
      <c r="G19" s="4">
        <v>197599835994</v>
      </c>
      <c r="I19" s="6">
        <v>11476087247</v>
      </c>
      <c r="K19" s="4">
        <v>11247453</v>
      </c>
      <c r="M19" s="4">
        <v>209075923241</v>
      </c>
      <c r="O19" s="4">
        <v>186885809861</v>
      </c>
      <c r="Q19" s="6">
        <v>22190113380</v>
      </c>
    </row>
    <row r="20" spans="1:17">
      <c r="A20" s="2" t="s">
        <v>37</v>
      </c>
      <c r="C20" s="4">
        <v>4215383</v>
      </c>
      <c r="E20" s="4">
        <v>75802553613</v>
      </c>
      <c r="G20" s="4">
        <v>66888416513</v>
      </c>
      <c r="I20" s="6">
        <v>8914137100</v>
      </c>
      <c r="K20" s="4">
        <v>4215383</v>
      </c>
      <c r="M20" s="4">
        <v>75802553613</v>
      </c>
      <c r="O20" s="4">
        <v>67047679763</v>
      </c>
      <c r="Q20" s="6">
        <v>8754873850</v>
      </c>
    </row>
    <row r="21" spans="1:17">
      <c r="A21" s="2" t="s">
        <v>19</v>
      </c>
      <c r="C21" s="4">
        <v>3941318</v>
      </c>
      <c r="E21" s="4">
        <v>293134820754</v>
      </c>
      <c r="G21" s="4">
        <v>298018615087</v>
      </c>
      <c r="I21" s="6">
        <v>-4883794333</v>
      </c>
      <c r="K21" s="4">
        <v>3941318</v>
      </c>
      <c r="M21" s="4">
        <v>293134820754</v>
      </c>
      <c r="O21" s="4">
        <v>304953084548</v>
      </c>
      <c r="Q21" s="6">
        <v>-11818263794</v>
      </c>
    </row>
    <row r="22" spans="1:17">
      <c r="A22" s="2" t="s">
        <v>34</v>
      </c>
      <c r="C22" s="4">
        <v>10758761</v>
      </c>
      <c r="E22" s="4">
        <v>403191938226</v>
      </c>
      <c r="G22" s="4">
        <v>392904073054</v>
      </c>
      <c r="I22" s="6">
        <v>10287865172</v>
      </c>
      <c r="K22" s="4">
        <v>10758761</v>
      </c>
      <c r="M22" s="4">
        <v>403191938226</v>
      </c>
      <c r="O22" s="4">
        <v>388662794572</v>
      </c>
      <c r="Q22" s="6">
        <v>14529143654</v>
      </c>
    </row>
    <row r="23" spans="1:17">
      <c r="A23" s="2" t="s">
        <v>26</v>
      </c>
      <c r="C23" s="4">
        <v>25991786</v>
      </c>
      <c r="E23" s="4">
        <v>270514802123</v>
      </c>
      <c r="G23" s="4">
        <v>245014781756</v>
      </c>
      <c r="I23" s="6">
        <v>25500020367</v>
      </c>
      <c r="K23" s="4">
        <v>25991786</v>
      </c>
      <c r="M23" s="4">
        <v>270514802123</v>
      </c>
      <c r="O23" s="4">
        <v>244831825456</v>
      </c>
      <c r="Q23" s="6">
        <v>25682976667</v>
      </c>
    </row>
    <row r="24" spans="1:17">
      <c r="A24" s="2" t="s">
        <v>47</v>
      </c>
      <c r="C24" s="4">
        <v>5537558</v>
      </c>
      <c r="E24" s="4">
        <v>100899492683</v>
      </c>
      <c r="G24" s="4">
        <v>100961085202</v>
      </c>
      <c r="I24" s="6">
        <v>-61592519</v>
      </c>
      <c r="K24" s="4">
        <v>5537558</v>
      </c>
      <c r="M24" s="4">
        <v>100899492683</v>
      </c>
      <c r="O24" s="4">
        <v>100961085202</v>
      </c>
      <c r="Q24" s="6">
        <v>-61592519</v>
      </c>
    </row>
    <row r="25" spans="1:17">
      <c r="A25" s="2" t="s">
        <v>31</v>
      </c>
      <c r="C25" s="4">
        <v>20021037</v>
      </c>
      <c r="E25" s="4">
        <v>311663939255</v>
      </c>
      <c r="G25" s="4">
        <v>283007757505</v>
      </c>
      <c r="I25" s="6">
        <v>28656181750</v>
      </c>
      <c r="K25" s="4">
        <v>20021037</v>
      </c>
      <c r="M25" s="4">
        <v>311663939255</v>
      </c>
      <c r="O25" s="4">
        <v>279043024864</v>
      </c>
      <c r="Q25" s="6">
        <v>32620914391</v>
      </c>
    </row>
    <row r="26" spans="1:17">
      <c r="A26" s="2" t="s">
        <v>42</v>
      </c>
      <c r="C26" s="4">
        <v>25000000</v>
      </c>
      <c r="E26" s="4">
        <v>103878225000</v>
      </c>
      <c r="G26" s="4">
        <v>104096511846</v>
      </c>
      <c r="I26" s="6">
        <v>-218286846</v>
      </c>
      <c r="K26" s="4">
        <v>25000000</v>
      </c>
      <c r="M26" s="4">
        <v>103878225000</v>
      </c>
      <c r="O26" s="4">
        <v>104096511846</v>
      </c>
      <c r="Q26" s="6">
        <v>-218286846</v>
      </c>
    </row>
    <row r="27" spans="1:17">
      <c r="A27" s="2" t="s">
        <v>40</v>
      </c>
      <c r="C27" s="4">
        <v>48500000</v>
      </c>
      <c r="E27" s="4">
        <v>267091294500</v>
      </c>
      <c r="G27" s="4">
        <v>268466904707</v>
      </c>
      <c r="I27" s="6">
        <v>-1375610207</v>
      </c>
      <c r="K27" s="4">
        <v>48500000</v>
      </c>
      <c r="M27" s="4">
        <v>267091294500</v>
      </c>
      <c r="O27" s="4">
        <v>268466904707</v>
      </c>
      <c r="Q27" s="6">
        <v>-1375610207</v>
      </c>
    </row>
    <row r="28" spans="1:17">
      <c r="A28" s="2" t="s">
        <v>41</v>
      </c>
      <c r="C28" s="4">
        <v>9677816</v>
      </c>
      <c r="E28" s="4">
        <v>96009925288</v>
      </c>
      <c r="G28" s="4">
        <v>89738418887</v>
      </c>
      <c r="I28" s="6">
        <v>6271506401</v>
      </c>
      <c r="K28" s="4">
        <v>9677816</v>
      </c>
      <c r="M28" s="4">
        <v>96009925288</v>
      </c>
      <c r="O28" s="4">
        <v>89738418887</v>
      </c>
      <c r="Q28" s="6">
        <v>6271506401</v>
      </c>
    </row>
    <row r="29" spans="1:17">
      <c r="A29" s="2" t="s">
        <v>18</v>
      </c>
      <c r="C29" s="4">
        <v>9344095</v>
      </c>
      <c r="E29" s="4">
        <v>306520421946</v>
      </c>
      <c r="G29" s="4">
        <v>304651235986</v>
      </c>
      <c r="I29" s="6">
        <v>1869185960</v>
      </c>
      <c r="K29" s="4">
        <v>9344095</v>
      </c>
      <c r="M29" s="4">
        <v>306520421946</v>
      </c>
      <c r="O29" s="4">
        <v>306467973088</v>
      </c>
      <c r="Q29" s="6">
        <v>52448858</v>
      </c>
    </row>
    <row r="30" spans="1:17">
      <c r="A30" s="2" t="s">
        <v>45</v>
      </c>
      <c r="C30" s="4">
        <v>15410000</v>
      </c>
      <c r="E30" s="4">
        <v>158697696780</v>
      </c>
      <c r="G30" s="4">
        <v>157811810685</v>
      </c>
      <c r="I30" s="6">
        <v>885886095</v>
      </c>
      <c r="K30" s="4">
        <v>15410000</v>
      </c>
      <c r="M30" s="4">
        <v>158697696780</v>
      </c>
      <c r="O30" s="4">
        <v>157811810685</v>
      </c>
      <c r="Q30" s="6">
        <v>885886095</v>
      </c>
    </row>
    <row r="31" spans="1:17">
      <c r="A31" s="2" t="s">
        <v>25</v>
      </c>
      <c r="C31" s="4">
        <v>6947916</v>
      </c>
      <c r="E31" s="4">
        <v>67822575336</v>
      </c>
      <c r="G31" s="4">
        <v>63729854326</v>
      </c>
      <c r="I31" s="6">
        <v>4092721010</v>
      </c>
      <c r="K31" s="4">
        <v>6947916</v>
      </c>
      <c r="M31" s="4">
        <v>67822575336</v>
      </c>
      <c r="O31" s="4">
        <v>64057902560</v>
      </c>
      <c r="Q31" s="6">
        <v>3764672776</v>
      </c>
    </row>
    <row r="32" spans="1:17">
      <c r="A32" s="2" t="s">
        <v>43</v>
      </c>
      <c r="C32" s="4">
        <v>625292</v>
      </c>
      <c r="E32" s="4">
        <v>9994869922</v>
      </c>
      <c r="G32" s="4">
        <v>10035381761</v>
      </c>
      <c r="I32" s="6">
        <v>-40511839</v>
      </c>
      <c r="K32" s="4">
        <v>625292</v>
      </c>
      <c r="M32" s="4">
        <v>9994869922</v>
      </c>
      <c r="O32" s="4">
        <v>10035381761</v>
      </c>
      <c r="Q32" s="6">
        <v>-40511839</v>
      </c>
    </row>
    <row r="33" spans="1:17">
      <c r="A33" s="2" t="s">
        <v>38</v>
      </c>
      <c r="C33" s="4">
        <v>1614431</v>
      </c>
      <c r="E33" s="4">
        <v>26961062277</v>
      </c>
      <c r="G33" s="4">
        <v>24817207057</v>
      </c>
      <c r="I33" s="6">
        <v>2143855220</v>
      </c>
      <c r="K33" s="4">
        <v>1614431</v>
      </c>
      <c r="M33" s="4">
        <v>26961062277</v>
      </c>
      <c r="O33" s="4">
        <v>23086793411</v>
      </c>
      <c r="Q33" s="6">
        <v>3874268866</v>
      </c>
    </row>
    <row r="34" spans="1:17">
      <c r="A34" s="2" t="s">
        <v>22</v>
      </c>
      <c r="C34" s="4">
        <v>230000000</v>
      </c>
      <c r="E34" s="4">
        <v>209197822500</v>
      </c>
      <c r="G34" s="4">
        <v>197456336065</v>
      </c>
      <c r="I34" s="6">
        <v>11741486435</v>
      </c>
      <c r="K34" s="4">
        <v>230000000</v>
      </c>
      <c r="M34" s="4">
        <v>209197822500</v>
      </c>
      <c r="O34" s="4">
        <v>197919264864</v>
      </c>
      <c r="Q34" s="6">
        <v>11278557636</v>
      </c>
    </row>
    <row r="35" spans="1:17">
      <c r="A35" s="2" t="s">
        <v>28</v>
      </c>
      <c r="C35" s="4">
        <v>46273357</v>
      </c>
      <c r="E35" s="4">
        <v>813245179697</v>
      </c>
      <c r="G35" s="4">
        <v>744699367368</v>
      </c>
      <c r="I35" s="6">
        <v>68545812329</v>
      </c>
      <c r="K35" s="4">
        <v>46273357</v>
      </c>
      <c r="M35" s="4">
        <v>813245179697</v>
      </c>
      <c r="O35" s="4">
        <v>743395559289</v>
      </c>
      <c r="Q35" s="6">
        <v>69849620408</v>
      </c>
    </row>
    <row r="36" spans="1:17">
      <c r="A36" s="2" t="s">
        <v>17</v>
      </c>
      <c r="C36" s="4">
        <v>1156430</v>
      </c>
      <c r="E36" s="4">
        <v>219460445694</v>
      </c>
      <c r="G36" s="4">
        <v>222978066361</v>
      </c>
      <c r="I36" s="6">
        <v>-3517620667</v>
      </c>
      <c r="K36" s="4">
        <v>1156430</v>
      </c>
      <c r="M36" s="4">
        <v>219460445694</v>
      </c>
      <c r="O36" s="4">
        <v>231058312833</v>
      </c>
      <c r="Q36" s="6">
        <v>-11597867139</v>
      </c>
    </row>
    <row r="37" spans="1:17">
      <c r="A37" s="2" t="s">
        <v>23</v>
      </c>
      <c r="C37" s="4">
        <v>8822484</v>
      </c>
      <c r="E37" s="4">
        <v>70159921761</v>
      </c>
      <c r="G37" s="4">
        <v>65312481054</v>
      </c>
      <c r="I37" s="6">
        <v>4847440707</v>
      </c>
      <c r="K37" s="4">
        <v>8822484</v>
      </c>
      <c r="M37" s="4">
        <v>70159921761</v>
      </c>
      <c r="O37" s="4">
        <v>66442358130</v>
      </c>
      <c r="Q37" s="6">
        <v>3717563631</v>
      </c>
    </row>
    <row r="38" spans="1:17">
      <c r="A38" s="2" t="s">
        <v>21</v>
      </c>
      <c r="C38" s="4">
        <v>9223616</v>
      </c>
      <c r="E38" s="4">
        <v>112317009688</v>
      </c>
      <c r="G38" s="4">
        <v>105514339754</v>
      </c>
      <c r="I38" s="6">
        <v>6802669934</v>
      </c>
      <c r="K38" s="4">
        <v>9223616</v>
      </c>
      <c r="M38" s="4">
        <v>112317009688</v>
      </c>
      <c r="O38" s="4">
        <v>105051409563</v>
      </c>
      <c r="Q38" s="6">
        <v>7265600125</v>
      </c>
    </row>
    <row r="39" spans="1:17">
      <c r="A39" s="2" t="s">
        <v>35</v>
      </c>
      <c r="C39" s="4">
        <v>11955952</v>
      </c>
      <c r="E39" s="4">
        <v>356425574427</v>
      </c>
      <c r="G39" s="4">
        <v>333446382497</v>
      </c>
      <c r="I39" s="6">
        <v>22979191930</v>
      </c>
      <c r="K39" s="4">
        <v>11955952</v>
      </c>
      <c r="M39" s="4">
        <v>356425574427</v>
      </c>
      <c r="O39" s="4">
        <v>335339529293</v>
      </c>
      <c r="Q39" s="6">
        <v>21086045134</v>
      </c>
    </row>
    <row r="40" spans="1:17">
      <c r="A40" s="2" t="s">
        <v>44</v>
      </c>
      <c r="C40" s="4">
        <v>2934005</v>
      </c>
      <c r="E40" s="4">
        <v>154868681290</v>
      </c>
      <c r="G40" s="4">
        <v>150691230102</v>
      </c>
      <c r="I40" s="6">
        <v>4177451188</v>
      </c>
      <c r="K40" s="4">
        <v>2934005</v>
      </c>
      <c r="M40" s="4">
        <v>154868681290</v>
      </c>
      <c r="O40" s="4">
        <v>150691230102</v>
      </c>
      <c r="Q40" s="6">
        <v>4177451188</v>
      </c>
    </row>
    <row r="41" spans="1:17">
      <c r="A41" s="2" t="s">
        <v>57</v>
      </c>
      <c r="C41" s="4">
        <v>117644</v>
      </c>
      <c r="E41" s="4">
        <v>111353388339</v>
      </c>
      <c r="G41" s="4">
        <v>110511903556</v>
      </c>
      <c r="I41" s="6">
        <v>841484783</v>
      </c>
      <c r="K41" s="4">
        <v>117644</v>
      </c>
      <c r="M41" s="4">
        <v>111353388339</v>
      </c>
      <c r="O41" s="4">
        <v>110511903556</v>
      </c>
      <c r="Q41" s="6">
        <v>841484783</v>
      </c>
    </row>
    <row r="42" spans="1:17">
      <c r="A42" s="2" t="s">
        <v>67</v>
      </c>
      <c r="C42" s="4">
        <v>759027</v>
      </c>
      <c r="E42" s="4">
        <v>609767654077</v>
      </c>
      <c r="G42" s="4">
        <v>600897763284</v>
      </c>
      <c r="I42" s="6">
        <v>8869890793</v>
      </c>
      <c r="K42" s="4">
        <v>759027</v>
      </c>
      <c r="M42" s="4">
        <v>609767654077</v>
      </c>
      <c r="O42" s="4">
        <v>600897763286</v>
      </c>
      <c r="Q42" s="6">
        <v>8869890791</v>
      </c>
    </row>
    <row r="43" spans="1:17">
      <c r="A43" s="2" t="s">
        <v>64</v>
      </c>
      <c r="C43" s="4">
        <v>401011</v>
      </c>
      <c r="E43" s="4">
        <v>394587453818</v>
      </c>
      <c r="G43" s="4">
        <v>393623526730</v>
      </c>
      <c r="I43" s="6">
        <v>963927088</v>
      </c>
      <c r="K43" s="4">
        <v>401011</v>
      </c>
      <c r="M43" s="4">
        <v>394587453818</v>
      </c>
      <c r="O43" s="4">
        <v>393623526730</v>
      </c>
      <c r="Q43" s="6">
        <v>963927088</v>
      </c>
    </row>
    <row r="44" spans="1:17">
      <c r="A44" s="2" t="s">
        <v>61</v>
      </c>
      <c r="C44" s="4">
        <v>135000</v>
      </c>
      <c r="E44" s="4">
        <v>134146781488</v>
      </c>
      <c r="G44" s="4">
        <v>133890263212</v>
      </c>
      <c r="I44" s="6">
        <v>256518276</v>
      </c>
      <c r="K44" s="4">
        <v>135000</v>
      </c>
      <c r="M44" s="4">
        <v>134146781488</v>
      </c>
      <c r="O44" s="4">
        <v>133890263210</v>
      </c>
      <c r="Q44" s="6">
        <v>256518278</v>
      </c>
    </row>
    <row r="45" spans="1:17" ht="23.25" thickBot="1">
      <c r="E45" s="5">
        <f>SUM(E8:E44)</f>
        <v>8139787502415</v>
      </c>
      <c r="G45" s="5">
        <f>SUM(G8:G44)</f>
        <v>7769547290587</v>
      </c>
      <c r="I45" s="5">
        <f>SUM(I8:I44)</f>
        <v>370240211828</v>
      </c>
      <c r="M45" s="5">
        <f>SUM(M8:M44)</f>
        <v>8139787502415</v>
      </c>
      <c r="O45" s="5">
        <f>SUM(O8:O44)</f>
        <v>7776195299127</v>
      </c>
      <c r="Q45" s="5">
        <f>SUM(Q8:Q44)</f>
        <v>363592203288</v>
      </c>
    </row>
    <row r="46" spans="1:17" ht="23.25" thickTop="1"/>
    <row r="47" spans="1:17">
      <c r="I47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5"/>
  <sheetViews>
    <sheetView rightToLeft="1" topLeftCell="A2" workbookViewId="0">
      <selection activeCell="Q11" sqref="Q11"/>
    </sheetView>
  </sheetViews>
  <sheetFormatPr defaultRowHeight="22.5"/>
  <cols>
    <col min="1" max="1" width="34.42578125" style="2" bestFit="1" customWidth="1"/>
    <col min="2" max="2" width="1" style="2" customWidth="1"/>
    <col min="3" max="3" width="11.2851562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20.42578125" style="2" bestFit="1" customWidth="1"/>
    <col min="8" max="8" width="1" style="2" customWidth="1"/>
    <col min="9" max="9" width="25.5703125" style="2" bestFit="1" customWidth="1"/>
    <col min="10" max="10" width="1" style="2" customWidth="1"/>
    <col min="11" max="11" width="11.28515625" style="2" bestFit="1" customWidth="1"/>
    <col min="12" max="12" width="1" style="2" customWidth="1"/>
    <col min="13" max="13" width="20.42578125" style="2" bestFit="1" customWidth="1"/>
    <col min="14" max="14" width="1" style="2" customWidth="1"/>
    <col min="15" max="15" width="20.42578125" style="2" bestFit="1" customWidth="1"/>
    <col min="16" max="16" width="1" style="2" customWidth="1"/>
    <col min="17" max="17" width="25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>
      <c r="A6" s="13" t="s">
        <v>3</v>
      </c>
      <c r="C6" s="14" t="s">
        <v>88</v>
      </c>
      <c r="D6" s="14" t="s">
        <v>88</v>
      </c>
      <c r="E6" s="14" t="s">
        <v>88</v>
      </c>
      <c r="F6" s="14" t="s">
        <v>88</v>
      </c>
      <c r="G6" s="14" t="s">
        <v>88</v>
      </c>
      <c r="H6" s="14" t="s">
        <v>88</v>
      </c>
      <c r="I6" s="14" t="s">
        <v>88</v>
      </c>
      <c r="K6" s="14" t="s">
        <v>89</v>
      </c>
      <c r="L6" s="14" t="s">
        <v>89</v>
      </c>
      <c r="M6" s="14" t="s">
        <v>89</v>
      </c>
      <c r="N6" s="14" t="s">
        <v>89</v>
      </c>
      <c r="O6" s="14" t="s">
        <v>89</v>
      </c>
      <c r="P6" s="14" t="s">
        <v>89</v>
      </c>
      <c r="Q6" s="14" t="s">
        <v>89</v>
      </c>
    </row>
    <row r="7" spans="1:17" ht="24">
      <c r="A7" s="14" t="s">
        <v>3</v>
      </c>
      <c r="C7" s="14" t="s">
        <v>7</v>
      </c>
      <c r="E7" s="14" t="s">
        <v>96</v>
      </c>
      <c r="G7" s="14" t="s">
        <v>97</v>
      </c>
      <c r="I7" s="14" t="s">
        <v>99</v>
      </c>
      <c r="K7" s="14" t="s">
        <v>7</v>
      </c>
      <c r="M7" s="14" t="s">
        <v>96</v>
      </c>
      <c r="O7" s="14" t="s">
        <v>97</v>
      </c>
      <c r="Q7" s="14" t="s">
        <v>99</v>
      </c>
    </row>
    <row r="8" spans="1:17">
      <c r="A8" s="2" t="s">
        <v>28</v>
      </c>
      <c r="C8" s="4">
        <v>20000</v>
      </c>
      <c r="E8" s="4">
        <v>329825791</v>
      </c>
      <c r="G8" s="4">
        <v>318484945</v>
      </c>
      <c r="I8" s="4">
        <v>11340846</v>
      </c>
      <c r="K8" s="4">
        <v>20000</v>
      </c>
      <c r="M8" s="4">
        <v>329825791</v>
      </c>
      <c r="O8" s="4">
        <v>318484945</v>
      </c>
      <c r="Q8" s="4">
        <v>11340846</v>
      </c>
    </row>
    <row r="9" spans="1:17">
      <c r="A9" s="2" t="s">
        <v>42</v>
      </c>
      <c r="C9" s="4">
        <v>1600000</v>
      </c>
      <c r="E9" s="4">
        <v>6358739048</v>
      </c>
      <c r="G9" s="4">
        <v>6403782592</v>
      </c>
      <c r="I9" s="6">
        <v>-45043544</v>
      </c>
      <c r="K9" s="4">
        <v>1600000</v>
      </c>
      <c r="M9" s="4">
        <v>6358739048</v>
      </c>
      <c r="O9" s="4">
        <v>6403782592</v>
      </c>
      <c r="Q9" s="6">
        <v>-45043544</v>
      </c>
    </row>
    <row r="10" spans="1:17">
      <c r="A10" s="2" t="s">
        <v>100</v>
      </c>
      <c r="C10" s="4">
        <v>0</v>
      </c>
      <c r="E10" s="4">
        <v>0</v>
      </c>
      <c r="G10" s="4">
        <v>0</v>
      </c>
      <c r="I10" s="4">
        <v>0</v>
      </c>
      <c r="K10" s="4">
        <v>1258682</v>
      </c>
      <c r="M10" s="4">
        <v>16004011697</v>
      </c>
      <c r="O10" s="4">
        <v>16004011697</v>
      </c>
      <c r="Q10" s="4">
        <v>0</v>
      </c>
    </row>
    <row r="11" spans="1:17">
      <c r="A11" s="2" t="s">
        <v>64</v>
      </c>
      <c r="C11" s="4">
        <v>1283689</v>
      </c>
      <c r="E11" s="4">
        <v>1262711714347</v>
      </c>
      <c r="G11" s="4">
        <v>1260040725582</v>
      </c>
      <c r="I11" s="4">
        <v>2670988765</v>
      </c>
      <c r="K11" s="4">
        <v>1283689</v>
      </c>
      <c r="M11" s="4">
        <v>1262711714347</v>
      </c>
      <c r="O11" s="4">
        <v>1260040725582</v>
      </c>
      <c r="Q11" s="4">
        <v>2670988765</v>
      </c>
    </row>
    <row r="12" spans="1:17" ht="23.25" thickBot="1">
      <c r="E12" s="5">
        <f>SUM(E8:E11)</f>
        <v>1269400279186</v>
      </c>
      <c r="G12" s="5">
        <f>SUM(G8:G11)</f>
        <v>1266762993119</v>
      </c>
      <c r="I12" s="5">
        <f>SUM(I8:I11)</f>
        <v>2637286067</v>
      </c>
      <c r="M12" s="5">
        <f>SUM(M8:M11)</f>
        <v>1285404290883</v>
      </c>
      <c r="O12" s="5">
        <f>SUM(O8:O11)</f>
        <v>1282767004816</v>
      </c>
      <c r="Q12" s="5">
        <f>SUM(Q8:Q11)</f>
        <v>2637286067</v>
      </c>
    </row>
    <row r="13" spans="1:17" ht="23.25" thickTop="1"/>
    <row r="15" spans="1:17">
      <c r="I15" s="4"/>
      <c r="Q1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3"/>
  <sheetViews>
    <sheetView rightToLeft="1" workbookViewId="0">
      <selection activeCell="Q38" sqref="Q38"/>
    </sheetView>
  </sheetViews>
  <sheetFormatPr defaultRowHeight="22.5"/>
  <cols>
    <col min="1" max="1" width="34.7109375" style="2" bestFit="1" customWidth="1"/>
    <col min="2" max="2" width="1" style="2" customWidth="1"/>
    <col min="3" max="3" width="17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4.140625" style="2" bestFit="1" customWidth="1"/>
    <col min="8" max="8" width="1" style="2" customWidth="1"/>
    <col min="9" max="9" width="18.5703125" style="2" bestFit="1" customWidth="1"/>
    <col min="10" max="10" width="1" style="2" customWidth="1"/>
    <col min="11" max="11" width="20.42578125" style="2" bestFit="1" customWidth="1"/>
    <col min="12" max="12" width="1" style="2" customWidth="1"/>
    <col min="13" max="13" width="17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18.28515625" style="2" bestFit="1" customWidth="1"/>
    <col min="20" max="20" width="1" style="2" customWidth="1"/>
    <col min="21" max="21" width="20.4257812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>
      <c r="A6" s="13" t="s">
        <v>3</v>
      </c>
      <c r="C6" s="14" t="s">
        <v>88</v>
      </c>
      <c r="D6" s="14" t="s">
        <v>88</v>
      </c>
      <c r="E6" s="14" t="s">
        <v>88</v>
      </c>
      <c r="F6" s="14" t="s">
        <v>88</v>
      </c>
      <c r="G6" s="14" t="s">
        <v>88</v>
      </c>
      <c r="H6" s="14" t="s">
        <v>88</v>
      </c>
      <c r="I6" s="14" t="s">
        <v>88</v>
      </c>
      <c r="J6" s="14" t="s">
        <v>88</v>
      </c>
      <c r="K6" s="14" t="s">
        <v>88</v>
      </c>
      <c r="M6" s="14" t="s">
        <v>89</v>
      </c>
      <c r="N6" s="14" t="s">
        <v>89</v>
      </c>
      <c r="O6" s="14" t="s">
        <v>89</v>
      </c>
      <c r="P6" s="14" t="s">
        <v>89</v>
      </c>
      <c r="Q6" s="14" t="s">
        <v>89</v>
      </c>
      <c r="R6" s="14" t="s">
        <v>89</v>
      </c>
      <c r="S6" s="14" t="s">
        <v>89</v>
      </c>
      <c r="T6" s="14" t="s">
        <v>89</v>
      </c>
      <c r="U6" s="14" t="s">
        <v>89</v>
      </c>
    </row>
    <row r="7" spans="1:21" ht="24">
      <c r="A7" s="14" t="s">
        <v>3</v>
      </c>
      <c r="C7" s="14" t="s">
        <v>101</v>
      </c>
      <c r="E7" s="14" t="s">
        <v>102</v>
      </c>
      <c r="G7" s="14" t="s">
        <v>103</v>
      </c>
      <c r="I7" s="14" t="s">
        <v>76</v>
      </c>
      <c r="K7" s="14" t="s">
        <v>104</v>
      </c>
      <c r="M7" s="14" t="s">
        <v>101</v>
      </c>
      <c r="O7" s="14" t="s">
        <v>102</v>
      </c>
      <c r="Q7" s="14" t="s">
        <v>103</v>
      </c>
      <c r="S7" s="14" t="s">
        <v>76</v>
      </c>
      <c r="U7" s="14" t="s">
        <v>104</v>
      </c>
    </row>
    <row r="8" spans="1:21">
      <c r="A8" s="2" t="s">
        <v>28</v>
      </c>
      <c r="C8" s="4">
        <v>0</v>
      </c>
      <c r="E8" s="4">
        <v>68545812329</v>
      </c>
      <c r="G8" s="6">
        <v>11340846</v>
      </c>
      <c r="H8" s="6"/>
      <c r="I8" s="6">
        <v>68557153175</v>
      </c>
      <c r="K8" s="7">
        <f>I8/$I$42</f>
        <v>0.19082099415460077</v>
      </c>
      <c r="M8" s="4">
        <v>0</v>
      </c>
      <c r="O8" s="6">
        <v>69849620408</v>
      </c>
      <c r="P8" s="6"/>
      <c r="Q8" s="6">
        <v>11340846</v>
      </c>
      <c r="R8" s="6"/>
      <c r="S8" s="6">
        <v>69860961254</v>
      </c>
      <c r="U8" s="7">
        <v>0.19811592623490817</v>
      </c>
    </row>
    <row r="9" spans="1:21">
      <c r="A9" s="2" t="s">
        <v>42</v>
      </c>
      <c r="C9" s="4">
        <v>0</v>
      </c>
      <c r="E9" s="6">
        <v>-218286846</v>
      </c>
      <c r="G9" s="6">
        <v>-45043544</v>
      </c>
      <c r="H9" s="6"/>
      <c r="I9" s="6">
        <v>-263330390</v>
      </c>
      <c r="K9" s="7">
        <f t="shared" ref="K9:K41" si="0">I9/$I$42</f>
        <v>-7.329500202940528E-4</v>
      </c>
      <c r="M9" s="4">
        <v>0</v>
      </c>
      <c r="O9" s="6">
        <v>-218286846</v>
      </c>
      <c r="P9" s="6"/>
      <c r="Q9" s="6">
        <v>-45043544</v>
      </c>
      <c r="R9" s="6"/>
      <c r="S9" s="6">
        <v>-263330390</v>
      </c>
      <c r="U9" s="7">
        <v>-7.4676819763430516E-4</v>
      </c>
    </row>
    <row r="10" spans="1:21">
      <c r="A10" s="2" t="s">
        <v>100</v>
      </c>
      <c r="C10" s="4">
        <v>0</v>
      </c>
      <c r="E10" s="4">
        <v>0</v>
      </c>
      <c r="G10" s="6">
        <v>0</v>
      </c>
      <c r="H10" s="6"/>
      <c r="I10" s="6">
        <v>0</v>
      </c>
      <c r="K10" s="7">
        <f t="shared" si="0"/>
        <v>0</v>
      </c>
      <c r="M10" s="4">
        <v>0</v>
      </c>
      <c r="O10" s="6">
        <v>0</v>
      </c>
      <c r="P10" s="6"/>
      <c r="Q10" s="6">
        <v>0</v>
      </c>
      <c r="R10" s="6"/>
      <c r="S10" s="6">
        <v>0</v>
      </c>
      <c r="U10" s="7">
        <v>0</v>
      </c>
    </row>
    <row r="11" spans="1:21">
      <c r="A11" s="2" t="s">
        <v>39</v>
      </c>
      <c r="C11" s="4">
        <v>0</v>
      </c>
      <c r="E11" s="6">
        <v>-706784519</v>
      </c>
      <c r="G11" s="6">
        <v>0</v>
      </c>
      <c r="H11" s="6"/>
      <c r="I11" s="6">
        <v>-706784519</v>
      </c>
      <c r="K11" s="7">
        <f t="shared" si="0"/>
        <v>-1.9672538651713247E-3</v>
      </c>
      <c r="M11" s="4">
        <v>0</v>
      </c>
      <c r="O11" s="6">
        <v>-706784519</v>
      </c>
      <c r="P11" s="6"/>
      <c r="Q11" s="6">
        <v>0</v>
      </c>
      <c r="R11" s="6"/>
      <c r="S11" s="6">
        <v>-706784519</v>
      </c>
      <c r="U11" s="7">
        <v>-2.0043421549995021E-3</v>
      </c>
    </row>
    <row r="12" spans="1:21">
      <c r="A12" s="2" t="s">
        <v>36</v>
      </c>
      <c r="C12" s="4">
        <v>0</v>
      </c>
      <c r="E12" s="6">
        <v>22873191191</v>
      </c>
      <c r="G12" s="6">
        <v>0</v>
      </c>
      <c r="H12" s="6"/>
      <c r="I12" s="6">
        <v>22873191191</v>
      </c>
      <c r="K12" s="7">
        <f t="shared" si="0"/>
        <v>6.3664911397553467E-2</v>
      </c>
      <c r="M12" s="4">
        <v>0</v>
      </c>
      <c r="O12" s="6">
        <v>27313479269</v>
      </c>
      <c r="P12" s="6"/>
      <c r="Q12" s="6">
        <v>0</v>
      </c>
      <c r="R12" s="6"/>
      <c r="S12" s="6">
        <v>27313479269</v>
      </c>
      <c r="U12" s="7">
        <v>7.7457211394526423E-2</v>
      </c>
    </row>
    <row r="13" spans="1:21">
      <c r="A13" s="2" t="s">
        <v>24</v>
      </c>
      <c r="C13" s="4">
        <v>0</v>
      </c>
      <c r="E13" s="6">
        <v>19487519333</v>
      </c>
      <c r="G13" s="6">
        <v>0</v>
      </c>
      <c r="H13" s="6"/>
      <c r="I13" s="6">
        <v>19487519333</v>
      </c>
      <c r="K13" s="7">
        <f t="shared" si="0"/>
        <v>5.4241281040912505E-2</v>
      </c>
      <c r="M13" s="4">
        <v>0</v>
      </c>
      <c r="O13" s="6">
        <v>22526420971</v>
      </c>
      <c r="P13" s="6"/>
      <c r="Q13" s="6">
        <v>0</v>
      </c>
      <c r="R13" s="6"/>
      <c r="S13" s="6">
        <v>22526420971</v>
      </c>
      <c r="U13" s="7">
        <v>6.3881782834352252E-2</v>
      </c>
    </row>
    <row r="14" spans="1:21">
      <c r="A14" s="2" t="s">
        <v>46</v>
      </c>
      <c r="C14" s="4">
        <v>0</v>
      </c>
      <c r="E14" s="6">
        <v>4558502170</v>
      </c>
      <c r="G14" s="6">
        <v>0</v>
      </c>
      <c r="H14" s="6"/>
      <c r="I14" s="6">
        <v>4558502170</v>
      </c>
      <c r="K14" s="7">
        <f t="shared" si="0"/>
        <v>1.2688069379352622E-2</v>
      </c>
      <c r="M14" s="4">
        <v>0</v>
      </c>
      <c r="O14" s="6">
        <v>4558502170</v>
      </c>
      <c r="P14" s="6"/>
      <c r="Q14" s="6">
        <v>0</v>
      </c>
      <c r="R14" s="6"/>
      <c r="S14" s="6">
        <v>4558502170</v>
      </c>
      <c r="U14" s="7">
        <v>1.2927275311455579E-2</v>
      </c>
    </row>
    <row r="15" spans="1:21">
      <c r="A15" s="2" t="s">
        <v>27</v>
      </c>
      <c r="C15" s="4">
        <v>0</v>
      </c>
      <c r="E15" s="6">
        <v>22318879829</v>
      </c>
      <c r="G15" s="6">
        <v>0</v>
      </c>
      <c r="H15" s="6"/>
      <c r="I15" s="6">
        <v>22318879829</v>
      </c>
      <c r="K15" s="7">
        <f t="shared" si="0"/>
        <v>6.2122049124698736E-2</v>
      </c>
      <c r="M15" s="4">
        <v>0</v>
      </c>
      <c r="O15" s="6">
        <v>20059721317</v>
      </c>
      <c r="P15" s="6"/>
      <c r="Q15" s="6">
        <v>0</v>
      </c>
      <c r="R15" s="6"/>
      <c r="S15" s="6">
        <v>20059721317</v>
      </c>
      <c r="U15" s="7">
        <v>5.6886567224324315E-2</v>
      </c>
    </row>
    <row r="16" spans="1:21">
      <c r="A16" s="2" t="s">
        <v>16</v>
      </c>
      <c r="C16" s="4">
        <v>0</v>
      </c>
      <c r="E16" s="6">
        <v>-1094333640</v>
      </c>
      <c r="G16" s="6">
        <v>0</v>
      </c>
      <c r="H16" s="6"/>
      <c r="I16" s="6">
        <v>-1094333640</v>
      </c>
      <c r="K16" s="7">
        <f t="shared" si="0"/>
        <v>-3.0459525148102528E-3</v>
      </c>
      <c r="M16" s="4">
        <v>0</v>
      </c>
      <c r="O16" s="6">
        <v>-11503776388</v>
      </c>
      <c r="P16" s="6"/>
      <c r="Q16" s="6">
        <v>0</v>
      </c>
      <c r="R16" s="6"/>
      <c r="S16" s="6">
        <v>-11503776388</v>
      </c>
      <c r="U16" s="7">
        <v>-3.2623102708558768E-2</v>
      </c>
    </row>
    <row r="17" spans="1:21">
      <c r="A17" s="2" t="s">
        <v>29</v>
      </c>
      <c r="C17" s="4">
        <v>0</v>
      </c>
      <c r="E17" s="6">
        <v>12024946802</v>
      </c>
      <c r="G17" s="6">
        <v>0</v>
      </c>
      <c r="H17" s="6"/>
      <c r="I17" s="6">
        <v>12024946802</v>
      </c>
      <c r="K17" s="7">
        <f t="shared" si="0"/>
        <v>3.3470063985249883E-2</v>
      </c>
      <c r="M17" s="4">
        <v>0</v>
      </c>
      <c r="O17" s="6">
        <v>14566811838</v>
      </c>
      <c r="P17" s="6"/>
      <c r="Q17" s="6">
        <v>0</v>
      </c>
      <c r="R17" s="6"/>
      <c r="S17" s="6">
        <v>14566811838</v>
      </c>
      <c r="U17" s="7">
        <v>4.1309443325327239E-2</v>
      </c>
    </row>
    <row r="18" spans="1:21">
      <c r="A18" s="2" t="s">
        <v>30</v>
      </c>
      <c r="C18" s="4">
        <v>0</v>
      </c>
      <c r="E18" s="6">
        <v>33137020190</v>
      </c>
      <c r="G18" s="6">
        <v>0</v>
      </c>
      <c r="H18" s="6"/>
      <c r="I18" s="6">
        <v>33137020190</v>
      </c>
      <c r="K18" s="7">
        <f t="shared" si="0"/>
        <v>9.2233105418424888E-2</v>
      </c>
      <c r="M18" s="4">
        <v>0</v>
      </c>
      <c r="O18" s="6">
        <v>33335109300</v>
      </c>
      <c r="P18" s="6"/>
      <c r="Q18" s="6">
        <v>0</v>
      </c>
      <c r="R18" s="6"/>
      <c r="S18" s="6">
        <v>33335109300</v>
      </c>
      <c r="U18" s="7">
        <v>9.4533712914424958E-2</v>
      </c>
    </row>
    <row r="19" spans="1:21">
      <c r="A19" s="2" t="s">
        <v>20</v>
      </c>
      <c r="C19" s="4">
        <v>0</v>
      </c>
      <c r="E19" s="6">
        <v>452897033</v>
      </c>
      <c r="G19" s="6">
        <v>0</v>
      </c>
      <c r="H19" s="6"/>
      <c r="I19" s="6">
        <v>452897033</v>
      </c>
      <c r="K19" s="7">
        <f t="shared" si="0"/>
        <v>1.2605870880625146E-3</v>
      </c>
      <c r="M19" s="4">
        <v>0</v>
      </c>
      <c r="O19" s="6">
        <v>236267610</v>
      </c>
      <c r="P19" s="6"/>
      <c r="Q19" s="6">
        <v>0</v>
      </c>
      <c r="R19" s="6"/>
      <c r="S19" s="6">
        <v>236267610</v>
      </c>
      <c r="U19" s="7">
        <v>6.7002193434287979E-4</v>
      </c>
    </row>
    <row r="20" spans="1:21">
      <c r="A20" s="2" t="s">
        <v>15</v>
      </c>
      <c r="C20" s="4">
        <v>0</v>
      </c>
      <c r="E20" s="6">
        <v>1064267765</v>
      </c>
      <c r="G20" s="6">
        <v>0</v>
      </c>
      <c r="H20" s="6"/>
      <c r="I20" s="6">
        <v>1064267765</v>
      </c>
      <c r="K20" s="7">
        <f t="shared" si="0"/>
        <v>2.9622675907442974E-3</v>
      </c>
      <c r="M20" s="4">
        <v>0</v>
      </c>
      <c r="O20" s="6">
        <v>-3610883207</v>
      </c>
      <c r="P20" s="6"/>
      <c r="Q20" s="6">
        <v>0</v>
      </c>
      <c r="R20" s="6"/>
      <c r="S20" s="6">
        <v>-3610883207</v>
      </c>
      <c r="U20" s="7">
        <v>-1.0239960318895854E-2</v>
      </c>
    </row>
    <row r="21" spans="1:21">
      <c r="A21" s="2" t="s">
        <v>33</v>
      </c>
      <c r="C21" s="4">
        <v>0</v>
      </c>
      <c r="E21" s="6">
        <v>36098202302</v>
      </c>
      <c r="G21" s="6">
        <v>0</v>
      </c>
      <c r="H21" s="6"/>
      <c r="I21" s="6">
        <v>36098202302</v>
      </c>
      <c r="K21" s="7">
        <f t="shared" si="0"/>
        <v>0.100475217121084</v>
      </c>
      <c r="M21" s="4">
        <v>0</v>
      </c>
      <c r="O21" s="6">
        <v>34996003273</v>
      </c>
      <c r="P21" s="6"/>
      <c r="Q21" s="6">
        <v>0</v>
      </c>
      <c r="R21" s="6"/>
      <c r="S21" s="6">
        <v>34996003273</v>
      </c>
      <c r="U21" s="7">
        <v>9.9243776187710242E-2</v>
      </c>
    </row>
    <row r="22" spans="1:21">
      <c r="A22" s="2" t="s">
        <v>32</v>
      </c>
      <c r="C22" s="4">
        <v>0</v>
      </c>
      <c r="E22" s="6">
        <v>11476087247</v>
      </c>
      <c r="G22" s="6">
        <v>0</v>
      </c>
      <c r="H22" s="6"/>
      <c r="I22" s="6">
        <v>11476087247</v>
      </c>
      <c r="K22" s="7">
        <f t="shared" si="0"/>
        <v>3.1942376193590763E-2</v>
      </c>
      <c r="M22" s="4">
        <v>0</v>
      </c>
      <c r="O22" s="6">
        <v>22190113380</v>
      </c>
      <c r="P22" s="6"/>
      <c r="Q22" s="6">
        <v>0</v>
      </c>
      <c r="R22" s="6"/>
      <c r="S22" s="6">
        <v>22190113380</v>
      </c>
      <c r="U22" s="7">
        <v>6.2928061489915685E-2</v>
      </c>
    </row>
    <row r="23" spans="1:21">
      <c r="A23" s="2" t="s">
        <v>37</v>
      </c>
      <c r="C23" s="4">
        <v>0</v>
      </c>
      <c r="E23" s="6">
        <v>8914137100</v>
      </c>
      <c r="G23" s="6">
        <v>0</v>
      </c>
      <c r="H23" s="6"/>
      <c r="I23" s="6">
        <v>8914137100</v>
      </c>
      <c r="K23" s="7">
        <f t="shared" si="0"/>
        <v>2.481148100053689E-2</v>
      </c>
      <c r="M23" s="4">
        <v>0</v>
      </c>
      <c r="O23" s="6">
        <v>8754873850</v>
      </c>
      <c r="P23" s="6"/>
      <c r="Q23" s="6">
        <v>0</v>
      </c>
      <c r="R23" s="6"/>
      <c r="S23" s="6">
        <v>8754873850</v>
      </c>
      <c r="U23" s="7">
        <v>2.4827599144482373E-2</v>
      </c>
    </row>
    <row r="24" spans="1:21">
      <c r="A24" s="2" t="s">
        <v>19</v>
      </c>
      <c r="C24" s="4">
        <v>0</v>
      </c>
      <c r="E24" s="6">
        <v>-4883794332</v>
      </c>
      <c r="G24" s="6">
        <v>0</v>
      </c>
      <c r="H24" s="6"/>
      <c r="I24" s="6">
        <v>-4883794332</v>
      </c>
      <c r="K24" s="7">
        <f t="shared" si="0"/>
        <v>-1.3593482904693911E-2</v>
      </c>
      <c r="M24" s="4">
        <v>0</v>
      </c>
      <c r="O24" s="6">
        <v>-11818263793</v>
      </c>
      <c r="P24" s="6"/>
      <c r="Q24" s="6">
        <v>0</v>
      </c>
      <c r="R24" s="6"/>
      <c r="S24" s="6">
        <v>-11818263793</v>
      </c>
      <c r="U24" s="7">
        <v>-3.3514945053874624E-2</v>
      </c>
    </row>
    <row r="25" spans="1:21">
      <c r="A25" s="2" t="s">
        <v>34</v>
      </c>
      <c r="C25" s="4">
        <v>0</v>
      </c>
      <c r="E25" s="6">
        <v>10287865172</v>
      </c>
      <c r="G25" s="6">
        <v>0</v>
      </c>
      <c r="H25" s="6"/>
      <c r="I25" s="6">
        <v>10287865172</v>
      </c>
      <c r="K25" s="7">
        <f t="shared" si="0"/>
        <v>2.8635095959110072E-2</v>
      </c>
      <c r="M25" s="4">
        <v>0</v>
      </c>
      <c r="O25" s="6">
        <v>14529143654</v>
      </c>
      <c r="P25" s="6"/>
      <c r="Q25" s="6">
        <v>0</v>
      </c>
      <c r="R25" s="6"/>
      <c r="S25" s="6">
        <v>14529143654</v>
      </c>
      <c r="U25" s="7">
        <v>4.1202621617913077E-2</v>
      </c>
    </row>
    <row r="26" spans="1:21">
      <c r="A26" s="2" t="s">
        <v>26</v>
      </c>
      <c r="C26" s="4">
        <v>0</v>
      </c>
      <c r="E26" s="6">
        <v>25500020367</v>
      </c>
      <c r="G26" s="6">
        <v>0</v>
      </c>
      <c r="H26" s="6"/>
      <c r="I26" s="6">
        <v>25500020367</v>
      </c>
      <c r="K26" s="7">
        <f t="shared" si="0"/>
        <v>7.0976389946832225E-2</v>
      </c>
      <c r="M26" s="4">
        <v>0</v>
      </c>
      <c r="O26" s="6">
        <v>25682976667</v>
      </c>
      <c r="P26" s="6"/>
      <c r="Q26" s="6">
        <v>0</v>
      </c>
      <c r="R26" s="6"/>
      <c r="S26" s="6">
        <v>25682976667</v>
      </c>
      <c r="U26" s="7">
        <v>7.2833333803589861E-2</v>
      </c>
    </row>
    <row r="27" spans="1:21">
      <c r="A27" s="2" t="s">
        <v>47</v>
      </c>
      <c r="C27" s="4">
        <v>0</v>
      </c>
      <c r="E27" s="6">
        <v>-61592518</v>
      </c>
      <c r="G27" s="6">
        <v>0</v>
      </c>
      <c r="H27" s="6"/>
      <c r="I27" s="6">
        <v>-61592518</v>
      </c>
      <c r="K27" s="7">
        <f t="shared" si="0"/>
        <v>-1.7143572877426647E-4</v>
      </c>
      <c r="M27" s="4">
        <v>0</v>
      </c>
      <c r="O27" s="6">
        <v>-61592518</v>
      </c>
      <c r="P27" s="6"/>
      <c r="Q27" s="6">
        <v>0</v>
      </c>
      <c r="R27" s="6"/>
      <c r="S27" s="6">
        <v>-61592518</v>
      </c>
      <c r="U27" s="7">
        <v>-1.7466777630420285E-4</v>
      </c>
    </row>
    <row r="28" spans="1:21">
      <c r="A28" s="2" t="s">
        <v>31</v>
      </c>
      <c r="C28" s="4">
        <v>0</v>
      </c>
      <c r="E28" s="6">
        <v>28656181750</v>
      </c>
      <c r="G28" s="6">
        <v>0</v>
      </c>
      <c r="H28" s="6"/>
      <c r="I28" s="6">
        <v>28656181750</v>
      </c>
      <c r="K28" s="7">
        <f t="shared" si="0"/>
        <v>7.9761204148190282E-2</v>
      </c>
      <c r="M28" s="4">
        <v>0</v>
      </c>
      <c r="O28" s="6">
        <v>32620914391</v>
      </c>
      <c r="P28" s="6"/>
      <c r="Q28" s="6">
        <v>0</v>
      </c>
      <c r="R28" s="6"/>
      <c r="S28" s="6">
        <v>32620914391</v>
      </c>
      <c r="U28" s="7">
        <v>9.2508355928649311E-2</v>
      </c>
    </row>
    <row r="29" spans="1:21">
      <c r="A29" s="2" t="s">
        <v>40</v>
      </c>
      <c r="C29" s="4">
        <v>0</v>
      </c>
      <c r="E29" s="6">
        <v>-1375610207</v>
      </c>
      <c r="G29" s="6">
        <v>0</v>
      </c>
      <c r="H29" s="6"/>
      <c r="I29" s="6">
        <v>-1375610207</v>
      </c>
      <c r="K29" s="7">
        <f t="shared" si="0"/>
        <v>-3.8288536660632151E-3</v>
      </c>
      <c r="M29" s="4">
        <v>0</v>
      </c>
      <c r="O29" s="6">
        <v>-1375610207</v>
      </c>
      <c r="P29" s="6"/>
      <c r="Q29" s="6">
        <v>0</v>
      </c>
      <c r="R29" s="6"/>
      <c r="S29" s="6">
        <v>-1375610207</v>
      </c>
      <c r="U29" s="7">
        <v>-3.9010383682974966E-3</v>
      </c>
    </row>
    <row r="30" spans="1:21">
      <c r="A30" s="2" t="s">
        <v>41</v>
      </c>
      <c r="C30" s="4">
        <v>0</v>
      </c>
      <c r="E30" s="6">
        <v>6271506401</v>
      </c>
      <c r="G30" s="6">
        <v>0</v>
      </c>
      <c r="H30" s="6"/>
      <c r="I30" s="6">
        <v>6271506401</v>
      </c>
      <c r="K30" s="7">
        <f t="shared" si="0"/>
        <v>1.745602071939829E-2</v>
      </c>
      <c r="M30" s="4">
        <v>0</v>
      </c>
      <c r="O30" s="6">
        <v>6271506401</v>
      </c>
      <c r="P30" s="6"/>
      <c r="Q30" s="6">
        <v>0</v>
      </c>
      <c r="R30" s="6"/>
      <c r="S30" s="6">
        <v>6271506401</v>
      </c>
      <c r="U30" s="7">
        <v>1.7785115996398204E-2</v>
      </c>
    </row>
    <row r="31" spans="1:21">
      <c r="A31" s="2" t="s">
        <v>18</v>
      </c>
      <c r="C31" s="4">
        <v>0</v>
      </c>
      <c r="E31" s="6">
        <v>1869185960</v>
      </c>
      <c r="G31" s="6">
        <v>0</v>
      </c>
      <c r="H31" s="6"/>
      <c r="I31" s="6">
        <v>1869185960</v>
      </c>
      <c r="K31" s="7">
        <f t="shared" si="0"/>
        <v>5.2026653183301734E-3</v>
      </c>
      <c r="M31" s="4">
        <v>0</v>
      </c>
      <c r="O31" s="6">
        <v>52448858</v>
      </c>
      <c r="P31" s="6"/>
      <c r="Q31" s="6">
        <v>0</v>
      </c>
      <c r="R31" s="6"/>
      <c r="S31" s="6">
        <v>52448858</v>
      </c>
      <c r="U31" s="7">
        <v>1.4873763395344383E-4</v>
      </c>
    </row>
    <row r="32" spans="1:21">
      <c r="A32" s="2" t="s">
        <v>45</v>
      </c>
      <c r="C32" s="4">
        <v>0</v>
      </c>
      <c r="E32" s="6">
        <v>885886095</v>
      </c>
      <c r="G32" s="6">
        <v>0</v>
      </c>
      <c r="H32" s="6"/>
      <c r="I32" s="6">
        <v>885886095</v>
      </c>
      <c r="K32" s="7">
        <f t="shared" si="0"/>
        <v>2.4657626159611474E-3</v>
      </c>
      <c r="M32" s="4">
        <v>0</v>
      </c>
      <c r="O32" s="6">
        <v>885886095</v>
      </c>
      <c r="P32" s="6"/>
      <c r="Q32" s="6">
        <v>0</v>
      </c>
      <c r="R32" s="6"/>
      <c r="S32" s="6">
        <v>885886095</v>
      </c>
      <c r="U32" s="7">
        <v>2.5122492032630295E-3</v>
      </c>
    </row>
    <row r="33" spans="1:21">
      <c r="A33" s="2" t="s">
        <v>25</v>
      </c>
      <c r="C33" s="4">
        <v>0</v>
      </c>
      <c r="E33" s="6">
        <v>4092721010</v>
      </c>
      <c r="G33" s="6">
        <v>0</v>
      </c>
      <c r="H33" s="6"/>
      <c r="I33" s="6">
        <v>4092721010</v>
      </c>
      <c r="K33" s="7">
        <f t="shared" si="0"/>
        <v>1.139162079749852E-2</v>
      </c>
      <c r="M33" s="4">
        <v>0</v>
      </c>
      <c r="O33" s="6">
        <v>3764672776</v>
      </c>
      <c r="P33" s="6"/>
      <c r="Q33" s="6">
        <v>0</v>
      </c>
      <c r="R33" s="6"/>
      <c r="S33" s="6">
        <v>3764672776</v>
      </c>
      <c r="U33" s="7">
        <v>1.067608605150532E-2</v>
      </c>
    </row>
    <row r="34" spans="1:21">
      <c r="A34" s="2" t="s">
        <v>43</v>
      </c>
      <c r="C34" s="4">
        <v>0</v>
      </c>
      <c r="E34" s="6">
        <v>-40511838</v>
      </c>
      <c r="G34" s="6">
        <v>0</v>
      </c>
      <c r="H34" s="6"/>
      <c r="I34" s="6">
        <v>-40511838</v>
      </c>
      <c r="K34" s="7">
        <f t="shared" si="0"/>
        <v>-1.1276006724574926E-4</v>
      </c>
      <c r="M34" s="4">
        <v>0</v>
      </c>
      <c r="O34" s="6">
        <v>-40511838</v>
      </c>
      <c r="P34" s="6"/>
      <c r="Q34" s="6">
        <v>0</v>
      </c>
      <c r="R34" s="6"/>
      <c r="S34" s="6">
        <v>-40511838</v>
      </c>
      <c r="U34" s="7">
        <v>-1.1488591288727804E-4</v>
      </c>
    </row>
    <row r="35" spans="1:21">
      <c r="A35" s="2" t="s">
        <v>38</v>
      </c>
      <c r="C35" s="4">
        <v>0</v>
      </c>
      <c r="E35" s="6">
        <v>2143855220</v>
      </c>
      <c r="G35" s="6">
        <v>0</v>
      </c>
      <c r="H35" s="6"/>
      <c r="I35" s="6">
        <v>2143855220</v>
      </c>
      <c r="K35" s="7">
        <f t="shared" si="0"/>
        <v>5.9671757863059829E-3</v>
      </c>
      <c r="M35" s="4">
        <v>0</v>
      </c>
      <c r="O35" s="6">
        <v>3874268866</v>
      </c>
      <c r="P35" s="6"/>
      <c r="Q35" s="6">
        <v>0</v>
      </c>
      <c r="R35" s="6"/>
      <c r="S35" s="6">
        <v>3874268866</v>
      </c>
      <c r="U35" s="7">
        <v>1.0986885251692838E-2</v>
      </c>
    </row>
    <row r="36" spans="1:21">
      <c r="A36" s="2" t="s">
        <v>22</v>
      </c>
      <c r="C36" s="4">
        <v>0</v>
      </c>
      <c r="E36" s="6">
        <v>11741486435</v>
      </c>
      <c r="G36" s="6">
        <v>0</v>
      </c>
      <c r="H36" s="6"/>
      <c r="I36" s="6">
        <v>11741486435</v>
      </c>
      <c r="K36" s="7">
        <f t="shared" si="0"/>
        <v>3.2681084476484448E-2</v>
      </c>
      <c r="M36" s="4">
        <v>0</v>
      </c>
      <c r="O36" s="6">
        <v>11278557636</v>
      </c>
      <c r="P36" s="6"/>
      <c r="Q36" s="6">
        <v>0</v>
      </c>
      <c r="R36" s="6"/>
      <c r="S36" s="6">
        <v>11278557636</v>
      </c>
      <c r="U36" s="7">
        <v>3.1984413791930198E-2</v>
      </c>
    </row>
    <row r="37" spans="1:21">
      <c r="A37" s="2" t="s">
        <v>17</v>
      </c>
      <c r="C37" s="4">
        <v>0</v>
      </c>
      <c r="E37" s="6">
        <v>-3517620678</v>
      </c>
      <c r="G37" s="6">
        <v>0</v>
      </c>
      <c r="H37" s="6"/>
      <c r="I37" s="6">
        <v>-3517620678</v>
      </c>
      <c r="K37" s="7">
        <f t="shared" si="0"/>
        <v>-9.7908948045338784E-3</v>
      </c>
      <c r="M37" s="4">
        <v>0</v>
      </c>
      <c r="O37" s="6">
        <v>-11597867138</v>
      </c>
      <c r="P37" s="6"/>
      <c r="Q37" s="6">
        <v>0</v>
      </c>
      <c r="R37" s="6"/>
      <c r="S37" s="6">
        <v>-11597867138</v>
      </c>
      <c r="U37" s="7">
        <v>-3.2889930930670011E-2</v>
      </c>
    </row>
    <row r="38" spans="1:21">
      <c r="A38" s="2" t="s">
        <v>23</v>
      </c>
      <c r="C38" s="4">
        <v>0</v>
      </c>
      <c r="E38" s="6">
        <v>4847440707</v>
      </c>
      <c r="G38" s="6">
        <v>0</v>
      </c>
      <c r="H38" s="6"/>
      <c r="I38" s="6">
        <v>4847440707</v>
      </c>
      <c r="K38" s="7">
        <f t="shared" si="0"/>
        <v>1.3492296747708715E-2</v>
      </c>
      <c r="M38" s="4">
        <v>0</v>
      </c>
      <c r="O38" s="6">
        <v>3717563619</v>
      </c>
      <c r="P38" s="6"/>
      <c r="Q38" s="6">
        <v>0</v>
      </c>
      <c r="R38" s="6"/>
      <c r="S38" s="6">
        <v>3717563619</v>
      </c>
      <c r="U38" s="7">
        <v>1.0542491063608323E-2</v>
      </c>
    </row>
    <row r="39" spans="1:21">
      <c r="A39" s="2" t="s">
        <v>21</v>
      </c>
      <c r="C39" s="4">
        <v>0</v>
      </c>
      <c r="E39" s="6">
        <v>6802669940</v>
      </c>
      <c r="G39" s="6">
        <v>0</v>
      </c>
      <c r="H39" s="6"/>
      <c r="I39" s="6">
        <v>6802669940</v>
      </c>
      <c r="K39" s="7">
        <f t="shared" si="0"/>
        <v>1.8934453674628073E-2</v>
      </c>
      <c r="M39" s="4">
        <v>0</v>
      </c>
      <c r="O39" s="6">
        <v>7265600131</v>
      </c>
      <c r="P39" s="6"/>
      <c r="Q39" s="6">
        <v>0</v>
      </c>
      <c r="R39" s="6"/>
      <c r="S39" s="6">
        <v>7265600131</v>
      </c>
      <c r="U39" s="7">
        <v>2.0604226935441981E-2</v>
      </c>
    </row>
    <row r="40" spans="1:21">
      <c r="A40" s="2" t="s">
        <v>35</v>
      </c>
      <c r="C40" s="4">
        <v>0</v>
      </c>
      <c r="E40" s="6">
        <v>22979191930</v>
      </c>
      <c r="G40" s="6">
        <v>0</v>
      </c>
      <c r="H40" s="6"/>
      <c r="I40" s="6">
        <v>22979191930</v>
      </c>
      <c r="K40" s="7">
        <f t="shared" si="0"/>
        <v>6.3959952329977698E-2</v>
      </c>
      <c r="M40" s="4">
        <v>0</v>
      </c>
      <c r="O40" s="6">
        <v>21086045134</v>
      </c>
      <c r="P40" s="6"/>
      <c r="Q40" s="6">
        <v>0</v>
      </c>
      <c r="R40" s="6"/>
      <c r="S40" s="6">
        <v>21086045134</v>
      </c>
      <c r="U40" s="7">
        <v>5.9797078187416156E-2</v>
      </c>
    </row>
    <row r="41" spans="1:21">
      <c r="A41" s="2" t="s">
        <v>44</v>
      </c>
      <c r="C41" s="4">
        <v>0</v>
      </c>
      <c r="E41" s="6">
        <v>4177451188</v>
      </c>
      <c r="G41" s="6">
        <v>0</v>
      </c>
      <c r="H41" s="6"/>
      <c r="I41" s="6">
        <v>4177451188</v>
      </c>
      <c r="K41" s="7">
        <f t="shared" si="0"/>
        <v>1.1627457556349707E-2</v>
      </c>
      <c r="M41" s="4">
        <v>0</v>
      </c>
      <c r="O41" s="6">
        <v>4177451188</v>
      </c>
      <c r="P41" s="6"/>
      <c r="Q41" s="6">
        <v>0</v>
      </c>
      <c r="R41" s="6"/>
      <c r="S41" s="6">
        <v>4177451188</v>
      </c>
      <c r="U41" s="7">
        <v>1.1846667960990171E-2</v>
      </c>
    </row>
    <row r="42" spans="1:21" ht="23.25" thickBot="1">
      <c r="C42" s="5">
        <f>SUM(C8:C41)</f>
        <v>0</v>
      </c>
      <c r="E42" s="5">
        <f>SUM(E8:E41)</f>
        <v>359308390888</v>
      </c>
      <c r="G42" s="10">
        <f>SUM(G8:G41)</f>
        <v>-33702698</v>
      </c>
      <c r="I42" s="5">
        <f>SUM(I8:I41)</f>
        <v>359274688190</v>
      </c>
      <c r="K42" s="8">
        <f>SUM(K8:K41)</f>
        <v>1</v>
      </c>
      <c r="M42" s="5">
        <f>SUM(M8:M41)</f>
        <v>0</v>
      </c>
      <c r="O42" s="5">
        <f>SUM(O8:O41)</f>
        <v>352660382348</v>
      </c>
      <c r="Q42" s="10">
        <f>SUM(Q8:Q41)</f>
        <v>-33702698</v>
      </c>
      <c r="S42" s="5">
        <f>SUM(S8:S41)</f>
        <v>352626679650</v>
      </c>
      <c r="U42" s="8">
        <f>SUM(U8:U41)</f>
        <v>0.99999999999999978</v>
      </c>
    </row>
    <row r="43" spans="1:21" ht="23.25" thickTop="1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Gadari, Yasin</cp:lastModifiedBy>
  <dcterms:modified xsi:type="dcterms:W3CDTF">2023-01-01T05:27:24Z</dcterms:modified>
</cp:coreProperties>
</file>