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95E3FBA6-66EE-441F-BE7D-5AA836BDB65F}" xr6:coauthVersionLast="47" xr6:coauthVersionMax="47" xr10:uidLastSave="{00000000-0000-0000-0000-000000000000}"/>
  <bookViews>
    <workbookView xWindow="-120" yWindow="-120" windowWidth="29040" windowHeight="15840" tabRatio="883" activeTab="2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جمع درآمدها" sheetId="15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5" l="1"/>
  <c r="E8" i="15"/>
  <c r="E7" i="15"/>
  <c r="G9" i="15"/>
  <c r="C9" i="15"/>
  <c r="K10" i="13"/>
  <c r="K9" i="13"/>
  <c r="K8" i="13"/>
  <c r="G10" i="13"/>
  <c r="G9" i="13"/>
  <c r="G8" i="13"/>
  <c r="I10" i="13"/>
  <c r="E10" i="13"/>
  <c r="C12" i="12"/>
  <c r="E12" i="12"/>
  <c r="G12" i="12"/>
  <c r="I12" i="12"/>
  <c r="K12" i="12"/>
  <c r="M12" i="12"/>
  <c r="O12" i="12"/>
  <c r="Q12" i="12"/>
  <c r="M75" i="11"/>
  <c r="O75" i="11"/>
  <c r="Q75" i="11"/>
  <c r="S75" i="11"/>
  <c r="U12" i="11" s="1"/>
  <c r="C75" i="11"/>
  <c r="E75" i="11"/>
  <c r="G7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U74" i="11" s="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5" i="11" s="1"/>
  <c r="I74" i="11"/>
  <c r="I8" i="11"/>
  <c r="E22" i="10"/>
  <c r="G22" i="10"/>
  <c r="I22" i="10"/>
  <c r="M22" i="10"/>
  <c r="O22" i="10"/>
  <c r="Q2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8" i="10"/>
  <c r="Q74" i="9"/>
  <c r="O74" i="9"/>
  <c r="M74" i="9"/>
  <c r="E74" i="9"/>
  <c r="G74" i="9"/>
  <c r="I7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8" i="9"/>
  <c r="I8" i="9"/>
  <c r="I12" i="8"/>
  <c r="K12" i="8"/>
  <c r="M12" i="8"/>
  <c r="Q12" i="8"/>
  <c r="O12" i="8"/>
  <c r="S12" i="8"/>
  <c r="S12" i="7"/>
  <c r="Q12" i="7"/>
  <c r="O12" i="7"/>
  <c r="M12" i="7"/>
  <c r="K12" i="7"/>
  <c r="I12" i="7"/>
  <c r="K10" i="6"/>
  <c r="M10" i="6"/>
  <c r="O10" i="6"/>
  <c r="Q10" i="6"/>
  <c r="W75" i="1"/>
  <c r="Y75" i="1"/>
  <c r="E75" i="1"/>
  <c r="G75" i="1"/>
  <c r="K75" i="1"/>
  <c r="O75" i="1"/>
  <c r="U75" i="1"/>
  <c r="U8" i="11" l="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8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S10" i="6"/>
  <c r="U75" i="11" l="1"/>
  <c r="K75" i="11"/>
</calcChain>
</file>

<file path=xl/sharedStrings.xml><?xml version="1.0" encoding="utf-8"?>
<sst xmlns="http://schemas.openxmlformats.org/spreadsheetml/2006/main" count="540" uniqueCount="150">
  <si>
    <t>صندوق سرمایه‌گذاری سهامی اهرمی توان مفید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</si>
  <si>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</si>
  <si>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</si>
  <si>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</si>
  <si>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</si>
  <si>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</si>
  <si>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</si>
  <si>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</si>
  <si>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</si>
  <si>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</si>
  <si>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</si>
  <si>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</si>
  <si>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</si>
  <si>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</si>
  <si>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</si>
  <si>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</si>
  <si>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</si>
  <si>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بین المللی ساروج بوشهر</t>
  </si>
  <si>
    <t>پالایش نفت اصفهان</t>
  </si>
  <si>
    <t>پالایش نفت بندرعباس</t>
  </si>
  <si>
    <t>پالایش نفت تهران</t>
  </si>
  <si>
    <t>پتروشیمی پردیس</t>
  </si>
  <si>
    <t>پتروشیمی تندگویان</t>
  </si>
  <si>
    <t>پتروشیمی جم</t>
  </si>
  <si>
    <t>پتروشیمی‌شیراز</t>
  </si>
  <si>
    <t>توسعه حمل و نقل ریلی پارسیان</t>
  </si>
  <si>
    <t>توسعه خدمات دریایی وبندری سینا</t>
  </si>
  <si>
    <t>تولید ژلاتین کپسول ایران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</si>
  <si>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</si>
  <si>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</si>
  <si>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</si>
  <si>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</si>
  <si>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</si>
  <si>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زعفران0210نگین زرین(پ)</t>
  </si>
  <si>
    <t>زعفران0210نگین سحرخیز(پ)</t>
  </si>
  <si>
    <t>زعفران0210نگین طلای سرخ(پ)</t>
  </si>
  <si>
    <t>زغال سنگ پروده طبس</t>
  </si>
  <si>
    <t>س. نفت و گاز و پتروشیمی تأمین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</si>
  <si>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</si>
  <si>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</si>
  <si>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</si>
  <si>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</si>
  <si>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</si>
  <si>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</si>
  <si>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</si>
  <si>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</si>
  <si>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</si>
  <si>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</si>
  <si>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</si>
  <si>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</si>
  <si>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</si>
  <si>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کرمان‌</t>
  </si>
  <si>
    <t>سیمان‌شاهرود</t>
  </si>
  <si>
    <t>سیمان‌هرمزگان‌</t>
  </si>
  <si>
    <t>شرکت آهن و فولاد ارفع</t>
  </si>
  <si>
    <t>صنایع فروآلیاژ ایران</t>
  </si>
  <si>
    <t>فجر انرژی خلیج فارس</t>
  </si>
  <si>
    <t>فروسیلیس‌ ایران‌</t>
  </si>
  <si>
    <t>فولاد آلیاژی ایران</t>
  </si>
  <si>
    <t>فولاد امیرکبیرکاشان</t>
  </si>
  <si>
    <t>فولاد مبارکه اصفهان</t>
  </si>
  <si>
    <t>فولاد کاوه جنوب کیش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</si>
  <si>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</si>
  <si>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</si>
  <si>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</si>
  <si>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</si>
  <si>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 شیمی کشاورز</t>
  </si>
  <si>
    <t>ملی‌ صنایع‌ مس‌ ایران‌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</si>
  <si>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</si>
  <si>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</si>
  <si>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</si>
  <si>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</si>
  <si>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</si>
  <si>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پتروشیمی زاگرس</t>
  </si>
  <si>
    <t>دوده‌ صنعتی‌ پارس‌</t>
  </si>
  <si>
    <t>بین المللی توسعه ص. معادن غدیر</t>
  </si>
  <si>
    <t>سیمان‌ صوفیان‌</t>
  </si>
  <si>
    <t>سیمان اردستان</t>
  </si>
  <si>
    <t>بانک ملت</t>
  </si>
  <si>
    <t>پتروشیمی‌ خارک‌</t>
  </si>
  <si>
    <t>سرمایه‌گذاری‌ سپه‌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</si>
  <si>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</si>
  <si>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</si>
  <si>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</si>
  <si>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</si>
  <si>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</si>
  <si>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</si>
  <si>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</si>
  <si>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</si>
  <si>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</si>
  <si>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</si>
  <si>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</si>
  <si>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</si>
  <si>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</si>
  <si>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</si>
  <si>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</si>
  <si>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</si>
  <si>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</si>
  <si>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</si>
  <si>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</si>
  <si>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</si>
  <si>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</si>
  <si>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</si>
  <si>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</si>
  <si>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</si>
  <si>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</si>
  <si>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</si>
  <si>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</si>
  <si>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</si>
  <si>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</si>
  <si>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</si>
  <si>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دولتی64-ش.خ0111</t>
  </si>
  <si>
    <t>1401/11/09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</si>
  <si>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</si>
  <si>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</si>
  <si>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</si>
  <si>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</si>
  <si>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</si>
  <si>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</si>
  <si>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1401/12/23</t>
  </si>
  <si>
    <t>1401/10/13</t>
  </si>
  <si>
    <t>1401/10/28</t>
  </si>
  <si>
    <t>بهای فروش</t>
  </si>
  <si>
    <t>ارزش دفتری</t>
  </si>
  <si>
    <t>سود و زیان ناشی از تغییر قیمت</t>
  </si>
  <si>
    <t>سود و زیان ناشی از فروش</t>
  </si>
  <si>
    <t>ح . داروسازی‌ اکسیر</t>
  </si>
  <si>
    <t>ح . کارخانجات‌داروپخش</t>
  </si>
  <si>
    <t>ح . داروسازی شهید قاضی</t>
  </si>
  <si>
    <t>پنبه و دانه های روغنی خراسان</t>
  </si>
  <si>
    <t>اسنادخزانه-م4بودجه99-011215</t>
  </si>
  <si>
    <t>گام بانک صادرات ایران0207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</si>
  <si>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</si>
  <si>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</si>
  <si>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</si>
  <si>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</si>
  <si>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</si>
  <si>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</si>
  <si>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</si>
  <si>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</si>
  <si>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</si>
  <si>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</si>
  <si>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</si>
  <si>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</si>
  <si>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</si>
  <si>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درآمد سپرده بانکی</t>
  </si>
  <si>
    <t>1402/01/01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</si>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</sst>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34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28F1E9-86A4-2959-702A-AD691B199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92A3-6859-425E-B170-1C1FB57328AC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34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15"/>
  <sheetViews>
    <sheetView rightToLeft="1" workbookViewId="0">
      <selection activeCell="L16" sqref="L16"/>
    </sheetView>
  </sheetViews>
  <sheetFormatPr defaultRowHeight="24"/>
  <cols>
    <col min="1" max="1" width="32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5.855468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ht="24.75">
      <c r="A3" s="15" t="s">
        <v>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20" ht="24.75">
      <c r="A6" s="15" t="s">
        <v>103</v>
      </c>
      <c r="C6" s="16" t="s">
        <v>101</v>
      </c>
      <c r="D6" s="16" t="s">
        <v>101</v>
      </c>
      <c r="E6" s="16" t="s">
        <v>101</v>
      </c>
      <c r="F6" s="16" t="s">
        <v>101</v>
      </c>
      <c r="G6" s="16" t="s">
        <v>101</v>
      </c>
      <c r="H6" s="16" t="s">
        <v>101</v>
      </c>
      <c r="I6" s="16" t="s">
        <v>101</v>
      </c>
      <c r="K6" s="16" t="s">
        <v>102</v>
      </c>
      <c r="L6" s="16" t="s">
        <v>102</v>
      </c>
      <c r="M6" s="16" t="s">
        <v>102</v>
      </c>
      <c r="N6" s="16" t="s">
        <v>102</v>
      </c>
      <c r="O6" s="16" t="s">
        <v>102</v>
      </c>
      <c r="P6" s="16" t="s">
        <v>102</v>
      </c>
      <c r="Q6" s="16" t="s">
        <v>102</v>
      </c>
    </row>
    <row r="7" spans="1:20" ht="24.75">
      <c r="A7" s="16" t="s">
        <v>103</v>
      </c>
      <c r="C7" s="16" t="s">
        <v>136</v>
      </c>
      <c r="E7" s="16" t="s">
        <v>133</v>
      </c>
      <c r="G7" s="16" t="s">
        <v>134</v>
      </c>
      <c r="I7" s="16" t="s">
        <v>137</v>
      </c>
      <c r="K7" s="16" t="s">
        <v>136</v>
      </c>
      <c r="M7" s="16" t="s">
        <v>133</v>
      </c>
      <c r="O7" s="16" t="s">
        <v>134</v>
      </c>
      <c r="Q7" s="16" t="s">
        <v>137</v>
      </c>
    </row>
    <row r="8" spans="1:20">
      <c r="A8" s="1" t="s">
        <v>130</v>
      </c>
      <c r="C8" s="6">
        <v>0</v>
      </c>
      <c r="D8" s="5"/>
      <c r="E8" s="6">
        <v>0</v>
      </c>
      <c r="F8" s="5"/>
      <c r="G8" s="6">
        <v>0</v>
      </c>
      <c r="H8" s="5"/>
      <c r="I8" s="6">
        <v>0</v>
      </c>
      <c r="J8" s="5"/>
      <c r="K8" s="6">
        <v>0</v>
      </c>
      <c r="L8" s="5"/>
      <c r="M8" s="6">
        <v>0</v>
      </c>
      <c r="N8" s="5"/>
      <c r="O8" s="6">
        <v>1824729272</v>
      </c>
      <c r="P8" s="5"/>
      <c r="Q8" s="6">
        <v>1824729272</v>
      </c>
      <c r="R8" s="5"/>
      <c r="S8" s="5"/>
      <c r="T8" s="5"/>
    </row>
    <row r="9" spans="1:20">
      <c r="A9" s="1" t="s">
        <v>111</v>
      </c>
      <c r="C9" s="6">
        <v>0</v>
      </c>
      <c r="D9" s="5"/>
      <c r="E9" s="6">
        <v>0</v>
      </c>
      <c r="F9" s="5"/>
      <c r="G9" s="6">
        <v>0</v>
      </c>
      <c r="H9" s="5"/>
      <c r="I9" s="6">
        <v>0</v>
      </c>
      <c r="J9" s="5"/>
      <c r="K9" s="6">
        <v>3497993789</v>
      </c>
      <c r="L9" s="5"/>
      <c r="M9" s="6">
        <v>0</v>
      </c>
      <c r="N9" s="5"/>
      <c r="O9" s="6">
        <v>914823608</v>
      </c>
      <c r="P9" s="5"/>
      <c r="Q9" s="6">
        <v>4412817397</v>
      </c>
      <c r="R9" s="5"/>
      <c r="S9" s="5"/>
      <c r="T9" s="5"/>
    </row>
    <row r="10" spans="1:20">
      <c r="A10" s="1" t="s">
        <v>108</v>
      </c>
      <c r="C10" s="6">
        <v>0</v>
      </c>
      <c r="D10" s="5"/>
      <c r="E10" s="6">
        <v>0</v>
      </c>
      <c r="F10" s="5"/>
      <c r="G10" s="6">
        <v>0</v>
      </c>
      <c r="H10" s="5"/>
      <c r="I10" s="6">
        <v>0</v>
      </c>
      <c r="J10" s="5"/>
      <c r="K10" s="6">
        <v>18725368266</v>
      </c>
      <c r="L10" s="5"/>
      <c r="M10" s="6">
        <v>0</v>
      </c>
      <c r="N10" s="5"/>
      <c r="O10" s="6">
        <v>4187643842</v>
      </c>
      <c r="P10" s="5"/>
      <c r="Q10" s="6">
        <v>22913012108</v>
      </c>
      <c r="R10" s="5"/>
      <c r="S10" s="5"/>
      <c r="T10" s="5"/>
    </row>
    <row r="11" spans="1:20">
      <c r="A11" s="1" t="s">
        <v>131</v>
      </c>
      <c r="C11" s="6">
        <v>0</v>
      </c>
      <c r="D11" s="5"/>
      <c r="E11" s="6">
        <v>0</v>
      </c>
      <c r="F11" s="5"/>
      <c r="G11" s="6">
        <v>0</v>
      </c>
      <c r="H11" s="5"/>
      <c r="I11" s="6">
        <v>0</v>
      </c>
      <c r="J11" s="5"/>
      <c r="K11" s="6">
        <v>0</v>
      </c>
      <c r="L11" s="5"/>
      <c r="M11" s="6">
        <v>0</v>
      </c>
      <c r="N11" s="5"/>
      <c r="O11" s="6">
        <v>15361650085</v>
      </c>
      <c r="P11" s="5"/>
      <c r="Q11" s="6">
        <v>15361650085</v>
      </c>
      <c r="R11" s="5"/>
      <c r="S11" s="5"/>
      <c r="T11" s="5"/>
    </row>
    <row r="12" spans="1:20" ht="24.75" thickBot="1">
      <c r="C12" s="13">
        <f>SUM(C8:C11)</f>
        <v>0</v>
      </c>
      <c r="D12" s="5"/>
      <c r="E12" s="13">
        <f>SUM(E8:E11)</f>
        <v>0</v>
      </c>
      <c r="F12" s="5"/>
      <c r="G12" s="13">
        <f>SUM(G8:G11)</f>
        <v>0</v>
      </c>
      <c r="H12" s="5"/>
      <c r="I12" s="13">
        <f>SUM(I8:I11)</f>
        <v>0</v>
      </c>
      <c r="J12" s="5"/>
      <c r="K12" s="13">
        <f>SUM(K8:K11)</f>
        <v>22223362055</v>
      </c>
      <c r="L12" s="5"/>
      <c r="M12" s="13">
        <f>SUM(M8:M11)</f>
        <v>0</v>
      </c>
      <c r="N12" s="5"/>
      <c r="O12" s="13">
        <f>SUM(O8:O11)</f>
        <v>22288846807</v>
      </c>
      <c r="P12" s="5"/>
      <c r="Q12" s="13">
        <f>SUM(Q8:Q11)</f>
        <v>44512208862</v>
      </c>
      <c r="R12" s="5"/>
      <c r="S12" s="5"/>
      <c r="T12" s="5"/>
    </row>
    <row r="13" spans="1:20" ht="24.75" thickTop="1">
      <c r="C13" s="5"/>
      <c r="D13" s="5"/>
      <c r="E13" s="5"/>
      <c r="F13" s="5"/>
      <c r="G13" s="5"/>
      <c r="H13" s="5"/>
      <c r="I13" s="5"/>
      <c r="J13" s="5"/>
      <c r="K13" s="6"/>
      <c r="L13" s="5"/>
      <c r="M13" s="5"/>
      <c r="N13" s="5"/>
      <c r="O13" s="6"/>
      <c r="P13" s="5"/>
      <c r="Q13" s="5"/>
      <c r="R13" s="5"/>
      <c r="S13" s="5"/>
      <c r="T13" s="5"/>
    </row>
    <row r="14" spans="1:20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21" sqref="I21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99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138</v>
      </c>
      <c r="B6" s="16" t="s">
        <v>138</v>
      </c>
      <c r="C6" s="16" t="s">
        <v>138</v>
      </c>
      <c r="E6" s="16" t="s">
        <v>101</v>
      </c>
      <c r="F6" s="16" t="s">
        <v>101</v>
      </c>
      <c r="G6" s="16" t="s">
        <v>101</v>
      </c>
      <c r="I6" s="16" t="s">
        <v>102</v>
      </c>
      <c r="J6" s="16" t="s">
        <v>102</v>
      </c>
      <c r="K6" s="16" t="s">
        <v>102</v>
      </c>
    </row>
    <row r="7" spans="1:11" ht="24.75">
      <c r="A7" s="16" t="s">
        <v>139</v>
      </c>
      <c r="C7" s="16" t="s">
        <v>86</v>
      </c>
      <c r="E7" s="16" t="s">
        <v>140</v>
      </c>
      <c r="G7" s="16" t="s">
        <v>141</v>
      </c>
      <c r="I7" s="16" t="s">
        <v>140</v>
      </c>
      <c r="K7" s="16" t="s">
        <v>141</v>
      </c>
    </row>
    <row r="8" spans="1:11">
      <c r="A8" s="1" t="s">
        <v>92</v>
      </c>
      <c r="C8" s="5" t="s">
        <v>93</v>
      </c>
      <c r="D8" s="5"/>
      <c r="E8" s="6">
        <v>32638</v>
      </c>
      <c r="F8" s="5"/>
      <c r="G8" s="9">
        <f>E8/$E$10</f>
        <v>8.865467120452112E-4</v>
      </c>
      <c r="H8" s="5"/>
      <c r="I8" s="6">
        <v>255438</v>
      </c>
      <c r="J8" s="5"/>
      <c r="K8" s="9">
        <f>I8/$I$10</f>
        <v>7.354139911948974E-4</v>
      </c>
    </row>
    <row r="9" spans="1:11">
      <c r="A9" s="1" t="s">
        <v>96</v>
      </c>
      <c r="C9" s="5" t="s">
        <v>97</v>
      </c>
      <c r="D9" s="5"/>
      <c r="E9" s="6">
        <v>36782117</v>
      </c>
      <c r="F9" s="5"/>
      <c r="G9" s="9">
        <f>E9/$E$10</f>
        <v>0.99911345328795476</v>
      </c>
      <c r="H9" s="5"/>
      <c r="I9" s="6">
        <v>347083616</v>
      </c>
      <c r="J9" s="5"/>
      <c r="K9" s="9">
        <f>I9/$I$10</f>
        <v>0.99926458600880508</v>
      </c>
    </row>
    <row r="10" spans="1:11" ht="24.75" thickBot="1">
      <c r="C10" s="5"/>
      <c r="D10" s="5"/>
      <c r="E10" s="13">
        <f>SUM(E8:E9)</f>
        <v>36814755</v>
      </c>
      <c r="F10" s="5"/>
      <c r="G10" s="14">
        <f>SUM(G8:G9)</f>
        <v>1</v>
      </c>
      <c r="H10" s="5"/>
      <c r="I10" s="13">
        <f>SUM(I8:I9)</f>
        <v>347339054</v>
      </c>
      <c r="J10" s="5"/>
      <c r="K10" s="10">
        <f>SUM(K8:K9)</f>
        <v>1</v>
      </c>
    </row>
    <row r="11" spans="1:11" ht="24.75" thickTop="1">
      <c r="C11" s="5"/>
      <c r="D11" s="5"/>
      <c r="E11" s="6"/>
      <c r="F11" s="5"/>
      <c r="G11" s="5"/>
      <c r="H11" s="5"/>
      <c r="I11" s="6"/>
      <c r="J11" s="5"/>
      <c r="K11" s="5"/>
    </row>
    <row r="12" spans="1:11">
      <c r="C12" s="5"/>
      <c r="D12" s="5"/>
      <c r="E12" s="5"/>
      <c r="F12" s="5"/>
      <c r="G12" s="5"/>
      <c r="H12" s="5"/>
      <c r="I12" s="5"/>
      <c r="J12" s="5"/>
      <c r="K12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5" sqref="E5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99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101</v>
      </c>
      <c r="E5" s="2" t="s">
        <v>148</v>
      </c>
    </row>
    <row r="6" spans="1:5" ht="24.75">
      <c r="A6" s="15" t="s">
        <v>142</v>
      </c>
      <c r="C6" s="16"/>
      <c r="E6" s="4" t="s">
        <v>149</v>
      </c>
    </row>
    <row r="7" spans="1:5" ht="24.75">
      <c r="A7" s="16" t="s">
        <v>142</v>
      </c>
      <c r="C7" s="16" t="s">
        <v>89</v>
      </c>
      <c r="E7" s="16" t="s">
        <v>89</v>
      </c>
    </row>
    <row r="8" spans="1:5">
      <c r="A8" s="1" t="s">
        <v>143</v>
      </c>
      <c r="C8" s="6">
        <v>0</v>
      </c>
      <c r="D8" s="5"/>
      <c r="E8" s="6">
        <v>45076510</v>
      </c>
    </row>
    <row r="9" spans="1:5" ht="25.5" thickBot="1">
      <c r="A9" s="2" t="s">
        <v>109</v>
      </c>
      <c r="C9" s="13">
        <v>0</v>
      </c>
      <c r="D9" s="5"/>
      <c r="E9" s="13">
        <v>45076510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8"/>
  <sheetViews>
    <sheetView rightToLeft="1" topLeftCell="B1" workbookViewId="0">
      <selection activeCell="E81" sqref="E81"/>
    </sheetView>
  </sheetViews>
  <sheetFormatPr defaultRowHeight="24"/>
  <cols>
    <col min="1" max="1" width="38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146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21984877</v>
      </c>
      <c r="D9" s="7"/>
      <c r="E9" s="7">
        <v>240795690837</v>
      </c>
      <c r="F9" s="7"/>
      <c r="G9" s="7">
        <v>312513157840.45502</v>
      </c>
      <c r="H9" s="7"/>
      <c r="I9" s="7">
        <v>2288464</v>
      </c>
      <c r="J9" s="7"/>
      <c r="K9" s="7">
        <v>36552552969</v>
      </c>
      <c r="L9" s="7"/>
      <c r="M9" s="7">
        <v>0</v>
      </c>
      <c r="N9" s="7"/>
      <c r="O9" s="7">
        <v>0</v>
      </c>
      <c r="P9" s="7"/>
      <c r="Q9" s="7">
        <v>24273341</v>
      </c>
      <c r="R9" s="7"/>
      <c r="S9" s="7">
        <v>15920</v>
      </c>
      <c r="T9" s="7"/>
      <c r="U9" s="7">
        <v>277348243806</v>
      </c>
      <c r="V9" s="7"/>
      <c r="W9" s="7">
        <v>384132320767.11603</v>
      </c>
      <c r="Y9" s="9">
        <v>1.0702022415255728E-2</v>
      </c>
    </row>
    <row r="10" spans="1:25">
      <c r="A10" s="1" t="s">
        <v>16</v>
      </c>
      <c r="C10" s="7">
        <v>79881652</v>
      </c>
      <c r="D10" s="7"/>
      <c r="E10" s="7">
        <v>340349280689</v>
      </c>
      <c r="F10" s="7"/>
      <c r="G10" s="7">
        <v>365507457453.27197</v>
      </c>
      <c r="H10" s="7"/>
      <c r="I10" s="7">
        <v>71480230</v>
      </c>
      <c r="J10" s="7"/>
      <c r="K10" s="7">
        <v>338113211601</v>
      </c>
      <c r="L10" s="7"/>
      <c r="M10" s="7">
        <v>0</v>
      </c>
      <c r="N10" s="7"/>
      <c r="O10" s="7">
        <v>0</v>
      </c>
      <c r="P10" s="7"/>
      <c r="Q10" s="7">
        <v>151361882</v>
      </c>
      <c r="R10" s="7"/>
      <c r="S10" s="7">
        <v>5314</v>
      </c>
      <c r="T10" s="7"/>
      <c r="U10" s="7">
        <v>678462492290</v>
      </c>
      <c r="V10" s="7"/>
      <c r="W10" s="7">
        <v>799551235554.35901</v>
      </c>
      <c r="Y10" s="9">
        <v>2.227569715550131E-2</v>
      </c>
    </row>
    <row r="11" spans="1:25">
      <c r="A11" s="1" t="s">
        <v>17</v>
      </c>
      <c r="C11" s="7">
        <v>619010</v>
      </c>
      <c r="D11" s="7"/>
      <c r="E11" s="7">
        <v>20815003453</v>
      </c>
      <c r="F11" s="7"/>
      <c r="G11" s="7">
        <v>21659506545.599998</v>
      </c>
      <c r="H11" s="7"/>
      <c r="I11" s="7">
        <v>6383</v>
      </c>
      <c r="J11" s="7"/>
      <c r="K11" s="7">
        <v>231913284</v>
      </c>
      <c r="L11" s="7"/>
      <c r="M11" s="7">
        <v>-100000</v>
      </c>
      <c r="N11" s="7"/>
      <c r="O11" s="7">
        <v>3668044556</v>
      </c>
      <c r="P11" s="7"/>
      <c r="Q11" s="7">
        <v>525393</v>
      </c>
      <c r="R11" s="7"/>
      <c r="S11" s="7">
        <v>40350</v>
      </c>
      <c r="T11" s="7"/>
      <c r="U11" s="7">
        <v>17684288755</v>
      </c>
      <c r="V11" s="7"/>
      <c r="W11" s="7">
        <v>21073469885.077499</v>
      </c>
      <c r="Y11" s="9">
        <v>5.8711213528435413E-4</v>
      </c>
    </row>
    <row r="12" spans="1:25">
      <c r="A12" s="1" t="s">
        <v>18</v>
      </c>
      <c r="C12" s="7">
        <v>96060430</v>
      </c>
      <c r="D12" s="7"/>
      <c r="E12" s="7">
        <v>605237795907</v>
      </c>
      <c r="F12" s="7"/>
      <c r="G12" s="7">
        <v>786828292437.95996</v>
      </c>
      <c r="H12" s="7"/>
      <c r="I12" s="7">
        <v>29638322</v>
      </c>
      <c r="J12" s="7"/>
      <c r="K12" s="7">
        <v>268379209487</v>
      </c>
      <c r="L12" s="7"/>
      <c r="M12" s="7">
        <v>0</v>
      </c>
      <c r="N12" s="7"/>
      <c r="O12" s="7">
        <v>0</v>
      </c>
      <c r="P12" s="7"/>
      <c r="Q12" s="7">
        <v>125698752</v>
      </c>
      <c r="R12" s="7"/>
      <c r="S12" s="7">
        <v>9220</v>
      </c>
      <c r="T12" s="7"/>
      <c r="U12" s="7">
        <v>873617005394</v>
      </c>
      <c r="V12" s="7"/>
      <c r="W12" s="7">
        <v>1152046785604.03</v>
      </c>
      <c r="Y12" s="9">
        <v>3.209631123550355E-2</v>
      </c>
    </row>
    <row r="13" spans="1:25">
      <c r="A13" s="1" t="s">
        <v>19</v>
      </c>
      <c r="C13" s="7">
        <v>22217678</v>
      </c>
      <c r="D13" s="7"/>
      <c r="E13" s="7">
        <v>210374921222</v>
      </c>
      <c r="F13" s="7"/>
      <c r="G13" s="7">
        <v>245811423740.96701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22217678</v>
      </c>
      <c r="R13" s="7"/>
      <c r="S13" s="7">
        <v>13760</v>
      </c>
      <c r="T13" s="7"/>
      <c r="U13" s="7">
        <v>210374921222</v>
      </c>
      <c r="V13" s="7"/>
      <c r="W13" s="7">
        <v>303896243546.784</v>
      </c>
      <c r="Y13" s="9">
        <v>8.4666252604175887E-3</v>
      </c>
    </row>
    <row r="14" spans="1:25">
      <c r="A14" s="1" t="s">
        <v>20</v>
      </c>
      <c r="C14" s="7">
        <v>46034018</v>
      </c>
      <c r="D14" s="7"/>
      <c r="E14" s="7">
        <v>197225891546</v>
      </c>
      <c r="F14" s="7"/>
      <c r="G14" s="7">
        <v>210038930571.41101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46034018</v>
      </c>
      <c r="R14" s="7"/>
      <c r="S14" s="7">
        <v>5780</v>
      </c>
      <c r="T14" s="7"/>
      <c r="U14" s="7">
        <v>197225891546</v>
      </c>
      <c r="V14" s="7"/>
      <c r="W14" s="7">
        <v>264493468126.96201</v>
      </c>
      <c r="Y14" s="9">
        <v>7.368854094158773E-3</v>
      </c>
    </row>
    <row r="15" spans="1:25">
      <c r="A15" s="1" t="s">
        <v>21</v>
      </c>
      <c r="C15" s="7">
        <v>2730865</v>
      </c>
      <c r="D15" s="7"/>
      <c r="E15" s="7">
        <v>491998258727</v>
      </c>
      <c r="F15" s="7"/>
      <c r="G15" s="7">
        <v>461484780052.5</v>
      </c>
      <c r="H15" s="7"/>
      <c r="I15" s="7">
        <v>2829782</v>
      </c>
      <c r="J15" s="7"/>
      <c r="K15" s="7">
        <v>523572531468</v>
      </c>
      <c r="L15" s="7"/>
      <c r="M15" s="7">
        <v>0</v>
      </c>
      <c r="N15" s="7"/>
      <c r="O15" s="7">
        <v>0</v>
      </c>
      <c r="P15" s="7"/>
      <c r="Q15" s="7">
        <v>5560647</v>
      </c>
      <c r="R15" s="7"/>
      <c r="S15" s="7">
        <v>188260</v>
      </c>
      <c r="T15" s="7"/>
      <c r="U15" s="7">
        <v>1015570790195</v>
      </c>
      <c r="V15" s="7"/>
      <c r="W15" s="7">
        <v>1040618662164.89</v>
      </c>
      <c r="Y15" s="9">
        <v>2.8991895881038943E-2</v>
      </c>
    </row>
    <row r="16" spans="1:25">
      <c r="A16" s="1" t="s">
        <v>22</v>
      </c>
      <c r="C16" s="7">
        <v>55625086</v>
      </c>
      <c r="D16" s="7"/>
      <c r="E16" s="7">
        <v>662335338100</v>
      </c>
      <c r="F16" s="7"/>
      <c r="G16" s="7">
        <v>810058810216.09497</v>
      </c>
      <c r="H16" s="7"/>
      <c r="I16" s="7">
        <v>10357518</v>
      </c>
      <c r="J16" s="7"/>
      <c r="K16" s="7">
        <v>182904484989</v>
      </c>
      <c r="L16" s="7"/>
      <c r="M16" s="7">
        <v>0</v>
      </c>
      <c r="N16" s="7"/>
      <c r="O16" s="7">
        <v>0</v>
      </c>
      <c r="P16" s="7"/>
      <c r="Q16" s="7">
        <v>65982604</v>
      </c>
      <c r="R16" s="7"/>
      <c r="S16" s="7">
        <v>18000</v>
      </c>
      <c r="T16" s="7"/>
      <c r="U16" s="7">
        <v>845239823089</v>
      </c>
      <c r="V16" s="7"/>
      <c r="W16" s="7">
        <v>1180620135111.6001</v>
      </c>
      <c r="Y16" s="9">
        <v>3.2892371890587919E-2</v>
      </c>
    </row>
    <row r="17" spans="1:25">
      <c r="A17" s="1" t="s">
        <v>23</v>
      </c>
      <c r="C17" s="7">
        <v>15219781</v>
      </c>
      <c r="D17" s="7"/>
      <c r="E17" s="7">
        <v>550217981332</v>
      </c>
      <c r="F17" s="7"/>
      <c r="G17" s="7">
        <v>776885616611.61694</v>
      </c>
      <c r="H17" s="7"/>
      <c r="I17" s="7">
        <v>6705790</v>
      </c>
      <c r="J17" s="7"/>
      <c r="K17" s="7">
        <v>364598412178</v>
      </c>
      <c r="L17" s="7"/>
      <c r="M17" s="7">
        <v>0</v>
      </c>
      <c r="N17" s="7"/>
      <c r="O17" s="7">
        <v>0</v>
      </c>
      <c r="P17" s="7"/>
      <c r="Q17" s="7">
        <v>21925571</v>
      </c>
      <c r="R17" s="7"/>
      <c r="S17" s="7">
        <v>58510</v>
      </c>
      <c r="T17" s="7"/>
      <c r="U17" s="7">
        <v>914816393510</v>
      </c>
      <c r="V17" s="7"/>
      <c r="W17" s="7">
        <v>1275232111512.7</v>
      </c>
      <c r="Y17" s="9">
        <v>3.5528285187792816E-2</v>
      </c>
    </row>
    <row r="18" spans="1:25">
      <c r="A18" s="1" t="s">
        <v>24</v>
      </c>
      <c r="C18" s="7">
        <v>17978253</v>
      </c>
      <c r="D18" s="7"/>
      <c r="E18" s="7">
        <v>466522337816</v>
      </c>
      <c r="F18" s="7"/>
      <c r="G18" s="7">
        <v>584390934305.05505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17978253</v>
      </c>
      <c r="R18" s="7"/>
      <c r="S18" s="7">
        <v>37190</v>
      </c>
      <c r="T18" s="7"/>
      <c r="U18" s="7">
        <v>466522337816</v>
      </c>
      <c r="V18" s="7"/>
      <c r="W18" s="7">
        <v>664632992257.03296</v>
      </c>
      <c r="Y18" s="9">
        <v>1.8516841193807091E-2</v>
      </c>
    </row>
    <row r="19" spans="1:25">
      <c r="A19" s="1" t="s">
        <v>25</v>
      </c>
      <c r="C19" s="7">
        <v>3003330</v>
      </c>
      <c r="D19" s="7"/>
      <c r="E19" s="7">
        <v>142852732331</v>
      </c>
      <c r="F19" s="7"/>
      <c r="G19" s="7">
        <v>167484316462.64999</v>
      </c>
      <c r="H19" s="7"/>
      <c r="I19" s="7">
        <v>210051</v>
      </c>
      <c r="J19" s="7"/>
      <c r="K19" s="7">
        <v>12746569516</v>
      </c>
      <c r="L19" s="7"/>
      <c r="M19" s="7">
        <v>0</v>
      </c>
      <c r="N19" s="7"/>
      <c r="O19" s="7">
        <v>0</v>
      </c>
      <c r="P19" s="7"/>
      <c r="Q19" s="7">
        <v>3213381</v>
      </c>
      <c r="R19" s="7"/>
      <c r="S19" s="7">
        <v>69450</v>
      </c>
      <c r="T19" s="7"/>
      <c r="U19" s="7">
        <v>155599301847</v>
      </c>
      <c r="V19" s="7"/>
      <c r="W19" s="7">
        <v>221841453052.823</v>
      </c>
      <c r="Y19" s="9">
        <v>6.1805582994500638E-3</v>
      </c>
    </row>
    <row r="20" spans="1:25">
      <c r="A20" s="1" t="s">
        <v>26</v>
      </c>
      <c r="C20" s="7">
        <v>23546136</v>
      </c>
      <c r="D20" s="7"/>
      <c r="E20" s="7">
        <v>271189516028</v>
      </c>
      <c r="F20" s="7"/>
      <c r="G20" s="7">
        <v>334940382183.34802</v>
      </c>
      <c r="H20" s="7"/>
      <c r="I20" s="7">
        <v>3205777</v>
      </c>
      <c r="J20" s="7"/>
      <c r="K20" s="7">
        <v>45208154344</v>
      </c>
      <c r="L20" s="7"/>
      <c r="M20" s="7">
        <v>0</v>
      </c>
      <c r="N20" s="7"/>
      <c r="O20" s="7">
        <v>0</v>
      </c>
      <c r="P20" s="7"/>
      <c r="Q20" s="7">
        <v>26751913</v>
      </c>
      <c r="R20" s="7"/>
      <c r="S20" s="7">
        <v>19740</v>
      </c>
      <c r="T20" s="7"/>
      <c r="U20" s="7">
        <v>316397670372</v>
      </c>
      <c r="V20" s="7"/>
      <c r="W20" s="7">
        <v>524940670182.41101</v>
      </c>
      <c r="Y20" s="9">
        <v>1.462497820478233E-2</v>
      </c>
    </row>
    <row r="21" spans="1:25">
      <c r="A21" s="1" t="s">
        <v>27</v>
      </c>
      <c r="C21" s="7">
        <v>4618566</v>
      </c>
      <c r="D21" s="7"/>
      <c r="E21" s="7">
        <v>260152399443</v>
      </c>
      <c r="F21" s="7"/>
      <c r="G21" s="7">
        <v>318162227388.39001</v>
      </c>
      <c r="H21" s="7"/>
      <c r="I21" s="7">
        <v>67206</v>
      </c>
      <c r="J21" s="7"/>
      <c r="K21" s="7">
        <v>4805284654</v>
      </c>
      <c r="L21" s="7"/>
      <c r="M21" s="7">
        <v>0</v>
      </c>
      <c r="N21" s="7"/>
      <c r="O21" s="7">
        <v>0</v>
      </c>
      <c r="P21" s="7"/>
      <c r="Q21" s="7">
        <v>4685772</v>
      </c>
      <c r="R21" s="7"/>
      <c r="S21" s="7">
        <v>82600</v>
      </c>
      <c r="T21" s="7"/>
      <c r="U21" s="7">
        <v>264957684097</v>
      </c>
      <c r="V21" s="7"/>
      <c r="W21" s="7">
        <v>384741850835.15997</v>
      </c>
      <c r="Y21" s="9">
        <v>1.07190040752159E-2</v>
      </c>
    </row>
    <row r="22" spans="1:25">
      <c r="A22" s="1" t="s">
        <v>28</v>
      </c>
      <c r="C22" s="7">
        <v>187490</v>
      </c>
      <c r="D22" s="7"/>
      <c r="E22" s="7">
        <v>2325174301</v>
      </c>
      <c r="F22" s="7"/>
      <c r="G22" s="7">
        <v>2337135408.6300001</v>
      </c>
      <c r="H22" s="7"/>
      <c r="I22" s="7">
        <v>3305596</v>
      </c>
      <c r="J22" s="7"/>
      <c r="K22" s="7">
        <v>48970823331</v>
      </c>
      <c r="L22" s="7"/>
      <c r="M22" s="7">
        <v>0</v>
      </c>
      <c r="N22" s="7"/>
      <c r="O22" s="7">
        <v>0</v>
      </c>
      <c r="P22" s="7"/>
      <c r="Q22" s="7">
        <v>3493086</v>
      </c>
      <c r="R22" s="7"/>
      <c r="S22" s="7">
        <v>16000</v>
      </c>
      <c r="T22" s="7"/>
      <c r="U22" s="7">
        <v>51295997632</v>
      </c>
      <c r="V22" s="7"/>
      <c r="W22" s="7">
        <v>55556834212.800003</v>
      </c>
      <c r="Y22" s="9">
        <v>1.5478272796172654E-3</v>
      </c>
    </row>
    <row r="23" spans="1:25">
      <c r="A23" s="1" t="s">
        <v>29</v>
      </c>
      <c r="C23" s="7">
        <v>4676496</v>
      </c>
      <c r="D23" s="7"/>
      <c r="E23" s="7">
        <v>179173161417</v>
      </c>
      <c r="F23" s="7"/>
      <c r="G23" s="7">
        <v>190595504800.79999</v>
      </c>
      <c r="H23" s="7"/>
      <c r="I23" s="7">
        <v>3178158</v>
      </c>
      <c r="J23" s="7"/>
      <c r="K23" s="7">
        <v>137643761855</v>
      </c>
      <c r="L23" s="7"/>
      <c r="M23" s="7">
        <v>0</v>
      </c>
      <c r="N23" s="7"/>
      <c r="O23" s="7">
        <v>0</v>
      </c>
      <c r="P23" s="7"/>
      <c r="Q23" s="7">
        <v>7854654</v>
      </c>
      <c r="R23" s="7"/>
      <c r="S23" s="7">
        <v>54190</v>
      </c>
      <c r="T23" s="7"/>
      <c r="U23" s="7">
        <v>316816923272</v>
      </c>
      <c r="V23" s="7"/>
      <c r="W23" s="7">
        <v>423111120243.453</v>
      </c>
      <c r="Y23" s="9">
        <v>1.1787981505817178E-2</v>
      </c>
    </row>
    <row r="24" spans="1:25">
      <c r="A24" s="1" t="s">
        <v>30</v>
      </c>
      <c r="C24" s="7">
        <v>8378769</v>
      </c>
      <c r="D24" s="7"/>
      <c r="E24" s="7">
        <v>289986543836</v>
      </c>
      <c r="F24" s="7"/>
      <c r="G24" s="7">
        <v>303172517809.97998</v>
      </c>
      <c r="H24" s="7"/>
      <c r="I24" s="7">
        <v>851303</v>
      </c>
      <c r="J24" s="7"/>
      <c r="K24" s="7">
        <v>34197098224</v>
      </c>
      <c r="L24" s="7"/>
      <c r="M24" s="7">
        <v>0</v>
      </c>
      <c r="N24" s="7"/>
      <c r="O24" s="7">
        <v>0</v>
      </c>
      <c r="P24" s="7"/>
      <c r="Q24" s="7">
        <v>9230072</v>
      </c>
      <c r="R24" s="7"/>
      <c r="S24" s="7">
        <v>47250</v>
      </c>
      <c r="T24" s="7"/>
      <c r="U24" s="7">
        <v>324183642060</v>
      </c>
      <c r="V24" s="7"/>
      <c r="W24" s="7">
        <v>433525982633.09998</v>
      </c>
      <c r="Y24" s="9">
        <v>1.2078142173691256E-2</v>
      </c>
    </row>
    <row r="25" spans="1:25">
      <c r="A25" s="1" t="s">
        <v>31</v>
      </c>
      <c r="C25" s="7">
        <v>7624330</v>
      </c>
      <c r="D25" s="7"/>
      <c r="E25" s="7">
        <v>132910830051</v>
      </c>
      <c r="F25" s="7"/>
      <c r="G25" s="7">
        <v>149532984116.14499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7624330</v>
      </c>
      <c r="R25" s="7"/>
      <c r="S25" s="7">
        <v>23700</v>
      </c>
      <c r="T25" s="7"/>
      <c r="U25" s="7">
        <v>132910830051</v>
      </c>
      <c r="V25" s="7"/>
      <c r="W25" s="7">
        <v>179621476105.04999</v>
      </c>
      <c r="Y25" s="9">
        <v>5.0042991948677689E-3</v>
      </c>
    </row>
    <row r="26" spans="1:25">
      <c r="A26" s="1" t="s">
        <v>32</v>
      </c>
      <c r="C26" s="7">
        <v>5795564</v>
      </c>
      <c r="D26" s="7"/>
      <c r="E26" s="7">
        <v>127344225679</v>
      </c>
      <c r="F26" s="7"/>
      <c r="G26" s="7">
        <v>134521227204.57001</v>
      </c>
      <c r="H26" s="7"/>
      <c r="I26" s="7">
        <v>1120024</v>
      </c>
      <c r="J26" s="7"/>
      <c r="K26" s="7">
        <v>29515825017</v>
      </c>
      <c r="L26" s="7"/>
      <c r="M26" s="7">
        <v>0</v>
      </c>
      <c r="N26" s="7"/>
      <c r="O26" s="7">
        <v>0</v>
      </c>
      <c r="P26" s="7"/>
      <c r="Q26" s="7">
        <v>6915588</v>
      </c>
      <c r="R26" s="7"/>
      <c r="S26" s="7">
        <v>31920</v>
      </c>
      <c r="T26" s="7"/>
      <c r="U26" s="7">
        <v>156860050696</v>
      </c>
      <c r="V26" s="7"/>
      <c r="W26" s="7">
        <v>219432132824.68799</v>
      </c>
      <c r="Y26" s="9">
        <v>6.1134340360307869E-3</v>
      </c>
    </row>
    <row r="27" spans="1:25">
      <c r="A27" s="1" t="s">
        <v>33</v>
      </c>
      <c r="C27" s="7">
        <v>140721</v>
      </c>
      <c r="D27" s="7"/>
      <c r="E27" s="7">
        <v>50403544147</v>
      </c>
      <c r="F27" s="7"/>
      <c r="G27" s="7">
        <v>53836983891.599998</v>
      </c>
      <c r="H27" s="7"/>
      <c r="I27" s="7">
        <v>11665</v>
      </c>
      <c r="J27" s="7"/>
      <c r="K27" s="7">
        <v>4404842673</v>
      </c>
      <c r="L27" s="7"/>
      <c r="M27" s="7">
        <v>0</v>
      </c>
      <c r="N27" s="7"/>
      <c r="O27" s="7">
        <v>0</v>
      </c>
      <c r="P27" s="7"/>
      <c r="Q27" s="7">
        <v>152386</v>
      </c>
      <c r="R27" s="7"/>
      <c r="S27" s="7">
        <v>382200</v>
      </c>
      <c r="T27" s="7"/>
      <c r="U27" s="7">
        <v>54808386820</v>
      </c>
      <c r="V27" s="7"/>
      <c r="W27" s="7">
        <v>58102148569.919998</v>
      </c>
      <c r="Y27" s="9">
        <v>1.6187403734422574E-3</v>
      </c>
    </row>
    <row r="28" spans="1:25">
      <c r="A28" s="1" t="s">
        <v>34</v>
      </c>
      <c r="C28" s="7">
        <v>189103</v>
      </c>
      <c r="D28" s="7"/>
      <c r="E28" s="7">
        <v>61160702385</v>
      </c>
      <c r="F28" s="7"/>
      <c r="G28" s="7">
        <v>74139117050.399994</v>
      </c>
      <c r="H28" s="7"/>
      <c r="I28" s="7">
        <v>4639</v>
      </c>
      <c r="J28" s="7"/>
      <c r="K28" s="7">
        <v>1793681144</v>
      </c>
      <c r="L28" s="7"/>
      <c r="M28" s="7">
        <v>0</v>
      </c>
      <c r="N28" s="7"/>
      <c r="O28" s="7">
        <v>0</v>
      </c>
      <c r="P28" s="7"/>
      <c r="Q28" s="7">
        <v>193742</v>
      </c>
      <c r="R28" s="7"/>
      <c r="S28" s="7">
        <v>390002</v>
      </c>
      <c r="T28" s="7"/>
      <c r="U28" s="7">
        <v>62954383529</v>
      </c>
      <c r="V28" s="7"/>
      <c r="W28" s="7">
        <v>75378424042.038406</v>
      </c>
      <c r="Y28" s="9">
        <v>2.1000617238183844E-3</v>
      </c>
    </row>
    <row r="29" spans="1:25">
      <c r="A29" s="1" t="s">
        <v>35</v>
      </c>
      <c r="C29" s="7">
        <v>246093</v>
      </c>
      <c r="D29" s="7"/>
      <c r="E29" s="7">
        <v>83842593582</v>
      </c>
      <c r="F29" s="7"/>
      <c r="G29" s="7">
        <v>94272912691.199997</v>
      </c>
      <c r="H29" s="7"/>
      <c r="I29" s="7">
        <v>17921</v>
      </c>
      <c r="J29" s="7"/>
      <c r="K29" s="7">
        <v>6753010309</v>
      </c>
      <c r="L29" s="7"/>
      <c r="M29" s="7">
        <v>0</v>
      </c>
      <c r="N29" s="7"/>
      <c r="O29" s="7">
        <v>0</v>
      </c>
      <c r="P29" s="7"/>
      <c r="Q29" s="7">
        <v>264014</v>
      </c>
      <c r="R29" s="7"/>
      <c r="S29" s="7">
        <v>380000</v>
      </c>
      <c r="T29" s="7"/>
      <c r="U29" s="7">
        <v>90595603891</v>
      </c>
      <c r="V29" s="7"/>
      <c r="W29" s="7">
        <v>100084539232</v>
      </c>
      <c r="Y29" s="9">
        <v>2.7883802647545881E-3</v>
      </c>
    </row>
    <row r="30" spans="1:25">
      <c r="A30" s="1" t="s">
        <v>36</v>
      </c>
      <c r="C30" s="7">
        <v>20146053</v>
      </c>
      <c r="D30" s="7"/>
      <c r="E30" s="7">
        <v>459249316626</v>
      </c>
      <c r="F30" s="7"/>
      <c r="G30" s="7">
        <v>580759335554.84998</v>
      </c>
      <c r="H30" s="7"/>
      <c r="I30" s="7">
        <v>1163193</v>
      </c>
      <c r="J30" s="7"/>
      <c r="K30" s="7">
        <v>32579563036</v>
      </c>
      <c r="L30" s="7"/>
      <c r="M30" s="7">
        <v>0</v>
      </c>
      <c r="N30" s="7"/>
      <c r="O30" s="7">
        <v>0</v>
      </c>
      <c r="P30" s="7"/>
      <c r="Q30" s="7">
        <v>21309246</v>
      </c>
      <c r="R30" s="7"/>
      <c r="S30" s="7">
        <v>31000</v>
      </c>
      <c r="T30" s="7"/>
      <c r="U30" s="7">
        <v>491828879662</v>
      </c>
      <c r="V30" s="7"/>
      <c r="W30" s="7">
        <v>656656135575.30005</v>
      </c>
      <c r="Y30" s="9">
        <v>1.829460397398475E-2</v>
      </c>
    </row>
    <row r="31" spans="1:25">
      <c r="A31" s="1" t="s">
        <v>37</v>
      </c>
      <c r="C31" s="7">
        <v>12771634</v>
      </c>
      <c r="D31" s="7"/>
      <c r="E31" s="7">
        <v>153227592247</v>
      </c>
      <c r="F31" s="7"/>
      <c r="G31" s="7">
        <v>219507663626.43301</v>
      </c>
      <c r="H31" s="7"/>
      <c r="I31" s="7">
        <v>1415457</v>
      </c>
      <c r="J31" s="7"/>
      <c r="K31" s="7">
        <v>27425816203</v>
      </c>
      <c r="L31" s="7"/>
      <c r="M31" s="7">
        <v>0</v>
      </c>
      <c r="N31" s="7"/>
      <c r="O31" s="7">
        <v>0</v>
      </c>
      <c r="P31" s="7"/>
      <c r="Q31" s="7">
        <v>14187091</v>
      </c>
      <c r="R31" s="7"/>
      <c r="S31" s="7">
        <v>19500</v>
      </c>
      <c r="T31" s="7"/>
      <c r="U31" s="7">
        <v>180653408450</v>
      </c>
      <c r="V31" s="7"/>
      <c r="W31" s="7">
        <v>275002217266.72498</v>
      </c>
      <c r="Y31" s="9">
        <v>7.6616304703445862E-3</v>
      </c>
    </row>
    <row r="32" spans="1:25">
      <c r="A32" s="1" t="s">
        <v>38</v>
      </c>
      <c r="C32" s="7">
        <v>9426854</v>
      </c>
      <c r="D32" s="7"/>
      <c r="E32" s="7">
        <v>209720456097</v>
      </c>
      <c r="F32" s="7"/>
      <c r="G32" s="7">
        <v>355620502099.66498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9426854</v>
      </c>
      <c r="R32" s="7"/>
      <c r="S32" s="7">
        <v>46700</v>
      </c>
      <c r="T32" s="7"/>
      <c r="U32" s="7">
        <v>209720456097</v>
      </c>
      <c r="V32" s="7"/>
      <c r="W32" s="7">
        <v>437614689013.28998</v>
      </c>
      <c r="Y32" s="9">
        <v>1.219205455482807E-2</v>
      </c>
    </row>
    <row r="33" spans="1:25">
      <c r="A33" s="1" t="s">
        <v>39</v>
      </c>
      <c r="C33" s="7">
        <v>551400000</v>
      </c>
      <c r="D33" s="7"/>
      <c r="E33" s="7">
        <v>594714136710</v>
      </c>
      <c r="F33" s="7"/>
      <c r="G33" s="7">
        <v>712554921000</v>
      </c>
      <c r="H33" s="7"/>
      <c r="I33" s="7">
        <v>153000000</v>
      </c>
      <c r="J33" s="7"/>
      <c r="K33" s="7">
        <v>198546028078</v>
      </c>
      <c r="L33" s="7"/>
      <c r="M33" s="7">
        <v>0</v>
      </c>
      <c r="N33" s="7"/>
      <c r="O33" s="7">
        <v>0</v>
      </c>
      <c r="P33" s="7"/>
      <c r="Q33" s="7">
        <v>704400000</v>
      </c>
      <c r="R33" s="7"/>
      <c r="S33" s="7">
        <v>1430</v>
      </c>
      <c r="T33" s="7"/>
      <c r="U33" s="7">
        <v>793260164788</v>
      </c>
      <c r="V33" s="7"/>
      <c r="W33" s="7">
        <v>1001298612600</v>
      </c>
      <c r="Y33" s="9">
        <v>2.7896429477763975E-2</v>
      </c>
    </row>
    <row r="34" spans="1:25">
      <c r="A34" s="1" t="s">
        <v>40</v>
      </c>
      <c r="C34" s="7">
        <v>36288080</v>
      </c>
      <c r="D34" s="7"/>
      <c r="E34" s="7">
        <v>349217994215</v>
      </c>
      <c r="F34" s="7"/>
      <c r="G34" s="7">
        <v>475431146878.32001</v>
      </c>
      <c r="H34" s="7"/>
      <c r="I34" s="7">
        <v>1208118</v>
      </c>
      <c r="J34" s="7"/>
      <c r="K34" s="7">
        <v>17531432046</v>
      </c>
      <c r="L34" s="7"/>
      <c r="M34" s="7">
        <v>0</v>
      </c>
      <c r="N34" s="7"/>
      <c r="O34" s="7">
        <v>0</v>
      </c>
      <c r="P34" s="7"/>
      <c r="Q34" s="7">
        <v>37496198</v>
      </c>
      <c r="R34" s="7"/>
      <c r="S34" s="7">
        <v>16800</v>
      </c>
      <c r="T34" s="7"/>
      <c r="U34" s="7">
        <v>366749426261</v>
      </c>
      <c r="V34" s="7"/>
      <c r="W34" s="7">
        <v>626188006447.92004</v>
      </c>
      <c r="Y34" s="9">
        <v>1.7445754285364535E-2</v>
      </c>
    </row>
    <row r="35" spans="1:25">
      <c r="A35" s="1" t="s">
        <v>41</v>
      </c>
      <c r="C35" s="7">
        <v>22866969</v>
      </c>
      <c r="D35" s="7"/>
      <c r="E35" s="7">
        <v>463205650078</v>
      </c>
      <c r="F35" s="7"/>
      <c r="G35" s="7">
        <v>656468696234.91602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22866969</v>
      </c>
      <c r="R35" s="7"/>
      <c r="S35" s="7">
        <v>33730</v>
      </c>
      <c r="T35" s="7"/>
      <c r="U35" s="7">
        <v>463205650078</v>
      </c>
      <c r="V35" s="7"/>
      <c r="W35" s="7">
        <v>766713612326.99902</v>
      </c>
      <c r="Y35" s="9">
        <v>2.1360832769341035E-2</v>
      </c>
    </row>
    <row r="36" spans="1:25">
      <c r="A36" s="1" t="s">
        <v>42</v>
      </c>
      <c r="C36" s="7">
        <v>23118673</v>
      </c>
      <c r="D36" s="7"/>
      <c r="E36" s="7">
        <v>50146895565</v>
      </c>
      <c r="F36" s="7"/>
      <c r="G36" s="7">
        <v>56717396498.464203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23118673</v>
      </c>
      <c r="R36" s="7"/>
      <c r="S36" s="7">
        <v>2860</v>
      </c>
      <c r="T36" s="7"/>
      <c r="U36" s="7">
        <v>50146895565</v>
      </c>
      <c r="V36" s="7"/>
      <c r="W36" s="7">
        <v>65725994321.558998</v>
      </c>
      <c r="Y36" s="9">
        <v>1.8311426205678196E-3</v>
      </c>
    </row>
    <row r="37" spans="1:25">
      <c r="A37" s="1" t="s">
        <v>43</v>
      </c>
      <c r="C37" s="7">
        <v>17007672</v>
      </c>
      <c r="D37" s="7"/>
      <c r="E37" s="7">
        <v>180205484356</v>
      </c>
      <c r="F37" s="7"/>
      <c r="G37" s="7">
        <v>240917288010.29999</v>
      </c>
      <c r="H37" s="7"/>
      <c r="I37" s="7">
        <v>8634440</v>
      </c>
      <c r="J37" s="7"/>
      <c r="K37" s="7">
        <v>120767344851</v>
      </c>
      <c r="L37" s="7"/>
      <c r="M37" s="7">
        <v>-1133311</v>
      </c>
      <c r="N37" s="7"/>
      <c r="O37" s="7">
        <v>21540201737</v>
      </c>
      <c r="P37" s="7"/>
      <c r="Q37" s="7">
        <v>24508801</v>
      </c>
      <c r="R37" s="7"/>
      <c r="S37" s="7">
        <v>20180</v>
      </c>
      <c r="T37" s="7"/>
      <c r="U37" s="7">
        <v>287670655894</v>
      </c>
      <c r="V37" s="7"/>
      <c r="W37" s="7">
        <v>491644807935.12903</v>
      </c>
      <c r="Y37" s="9">
        <v>1.3697347165056025E-2</v>
      </c>
    </row>
    <row r="38" spans="1:25">
      <c r="A38" s="1" t="s">
        <v>44</v>
      </c>
      <c r="C38" s="7">
        <v>39590932</v>
      </c>
      <c r="D38" s="7"/>
      <c r="E38" s="7">
        <v>428702134859</v>
      </c>
      <c r="F38" s="7"/>
      <c r="G38" s="7">
        <v>662744362675.46399</v>
      </c>
      <c r="H38" s="7"/>
      <c r="I38" s="7">
        <v>1000000</v>
      </c>
      <c r="J38" s="7"/>
      <c r="K38" s="7">
        <v>17204265336</v>
      </c>
      <c r="L38" s="7"/>
      <c r="M38" s="7">
        <v>0</v>
      </c>
      <c r="N38" s="7"/>
      <c r="O38" s="7">
        <v>0</v>
      </c>
      <c r="P38" s="7"/>
      <c r="Q38" s="7">
        <v>40590932</v>
      </c>
      <c r="R38" s="7"/>
      <c r="S38" s="7">
        <v>18200</v>
      </c>
      <c r="T38" s="7"/>
      <c r="U38" s="7">
        <v>445906400195</v>
      </c>
      <c r="V38" s="7"/>
      <c r="W38" s="7">
        <v>734359370373.71997</v>
      </c>
      <c r="Y38" s="9">
        <v>2.0459435506228359E-2</v>
      </c>
    </row>
    <row r="39" spans="1:25">
      <c r="A39" s="1" t="s">
        <v>45</v>
      </c>
      <c r="C39" s="7">
        <v>17500000</v>
      </c>
      <c r="D39" s="7"/>
      <c r="E39" s="7">
        <v>201358810000</v>
      </c>
      <c r="F39" s="7"/>
      <c r="G39" s="7">
        <v>199530686250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17500000</v>
      </c>
      <c r="R39" s="7"/>
      <c r="S39" s="7">
        <v>14030</v>
      </c>
      <c r="T39" s="7"/>
      <c r="U39" s="7">
        <v>201358810000</v>
      </c>
      <c r="V39" s="7"/>
      <c r="W39" s="7">
        <v>244064126250</v>
      </c>
      <c r="Y39" s="9">
        <v>6.7996875260877675E-3</v>
      </c>
    </row>
    <row r="40" spans="1:25">
      <c r="A40" s="1" t="s">
        <v>46</v>
      </c>
      <c r="C40" s="7">
        <v>41023642</v>
      </c>
      <c r="D40" s="7"/>
      <c r="E40" s="7">
        <v>549454859582</v>
      </c>
      <c r="F40" s="7"/>
      <c r="G40" s="7">
        <v>772364702192.09399</v>
      </c>
      <c r="H40" s="7"/>
      <c r="I40" s="7">
        <v>13966186</v>
      </c>
      <c r="J40" s="7"/>
      <c r="K40" s="7">
        <v>264319508743</v>
      </c>
      <c r="L40" s="7"/>
      <c r="M40" s="7">
        <v>0</v>
      </c>
      <c r="N40" s="7"/>
      <c r="O40" s="7">
        <v>0</v>
      </c>
      <c r="P40" s="7"/>
      <c r="Q40" s="7">
        <v>54989828</v>
      </c>
      <c r="R40" s="7"/>
      <c r="S40" s="7">
        <v>21020</v>
      </c>
      <c r="T40" s="7"/>
      <c r="U40" s="7">
        <v>813774368325</v>
      </c>
      <c r="V40" s="7"/>
      <c r="W40" s="7">
        <v>1149008661761.8701</v>
      </c>
      <c r="Y40" s="9">
        <v>3.2011668346318418E-2</v>
      </c>
    </row>
    <row r="41" spans="1:25">
      <c r="A41" s="1" t="s">
        <v>47</v>
      </c>
      <c r="C41" s="7">
        <v>89238311</v>
      </c>
      <c r="D41" s="7"/>
      <c r="E41" s="7">
        <v>1664106515528</v>
      </c>
      <c r="F41" s="7"/>
      <c r="G41" s="7">
        <v>2275343349220.96</v>
      </c>
      <c r="H41" s="7"/>
      <c r="I41" s="7">
        <v>20301951</v>
      </c>
      <c r="J41" s="7"/>
      <c r="K41" s="7">
        <v>527841290370</v>
      </c>
      <c r="L41" s="7"/>
      <c r="M41" s="7">
        <v>0</v>
      </c>
      <c r="N41" s="7"/>
      <c r="O41" s="7">
        <v>0</v>
      </c>
      <c r="P41" s="7"/>
      <c r="Q41" s="7">
        <v>109540262</v>
      </c>
      <c r="R41" s="7"/>
      <c r="S41" s="7">
        <v>27630</v>
      </c>
      <c r="T41" s="7"/>
      <c r="U41" s="7">
        <v>2191947805898</v>
      </c>
      <c r="V41" s="7"/>
      <c r="W41" s="7">
        <v>3008589184297.5898</v>
      </c>
      <c r="Y41" s="9">
        <v>8.3820046239142423E-2</v>
      </c>
    </row>
    <row r="42" spans="1:25">
      <c r="A42" s="1" t="s">
        <v>48</v>
      </c>
      <c r="C42" s="7">
        <v>27594253</v>
      </c>
      <c r="D42" s="7"/>
      <c r="E42" s="7">
        <v>366205641104</v>
      </c>
      <c r="F42" s="7"/>
      <c r="G42" s="7">
        <v>494564111519.539</v>
      </c>
      <c r="H42" s="7"/>
      <c r="I42" s="7">
        <v>1693383</v>
      </c>
      <c r="J42" s="7"/>
      <c r="K42" s="7">
        <v>32287319445</v>
      </c>
      <c r="L42" s="7"/>
      <c r="M42" s="7">
        <v>0</v>
      </c>
      <c r="N42" s="7"/>
      <c r="O42" s="7">
        <v>0</v>
      </c>
      <c r="P42" s="7"/>
      <c r="Q42" s="7">
        <v>29287636</v>
      </c>
      <c r="R42" s="7"/>
      <c r="S42" s="7">
        <v>22700</v>
      </c>
      <c r="T42" s="7"/>
      <c r="U42" s="7">
        <v>398492960549</v>
      </c>
      <c r="V42" s="7"/>
      <c r="W42" s="7">
        <v>660873602643.66003</v>
      </c>
      <c r="Y42" s="9">
        <v>1.8412103660059215E-2</v>
      </c>
    </row>
    <row r="43" spans="1:25">
      <c r="A43" s="1" t="s">
        <v>49</v>
      </c>
      <c r="C43" s="7">
        <v>7684664</v>
      </c>
      <c r="D43" s="7"/>
      <c r="E43" s="7">
        <v>212167233022</v>
      </c>
      <c r="F43" s="7"/>
      <c r="G43" s="7">
        <v>377669205920.448</v>
      </c>
      <c r="H43" s="7"/>
      <c r="I43" s="7">
        <v>30656</v>
      </c>
      <c r="J43" s="7"/>
      <c r="K43" s="7">
        <v>1454728362</v>
      </c>
      <c r="L43" s="7"/>
      <c r="M43" s="7">
        <v>0</v>
      </c>
      <c r="N43" s="7"/>
      <c r="O43" s="7">
        <v>0</v>
      </c>
      <c r="P43" s="7"/>
      <c r="Q43" s="7">
        <v>7715320</v>
      </c>
      <c r="R43" s="7"/>
      <c r="S43" s="7">
        <v>52620</v>
      </c>
      <c r="T43" s="7"/>
      <c r="U43" s="7">
        <v>213621961384</v>
      </c>
      <c r="V43" s="7"/>
      <c r="W43" s="7">
        <v>403564556576.52002</v>
      </c>
      <c r="Y43" s="9">
        <v>1.1243409359201163E-2</v>
      </c>
    </row>
    <row r="44" spans="1:25">
      <c r="A44" s="1" t="s">
        <v>50</v>
      </c>
      <c r="C44" s="7">
        <v>863028</v>
      </c>
      <c r="D44" s="7"/>
      <c r="E44" s="7">
        <v>100209457947</v>
      </c>
      <c r="F44" s="7"/>
      <c r="G44" s="7">
        <v>99429796776.059998</v>
      </c>
      <c r="H44" s="7"/>
      <c r="I44" s="7">
        <v>549909</v>
      </c>
      <c r="J44" s="7"/>
      <c r="K44" s="7">
        <v>61681871156</v>
      </c>
      <c r="L44" s="7"/>
      <c r="M44" s="7">
        <v>0</v>
      </c>
      <c r="N44" s="7"/>
      <c r="O44" s="7">
        <v>0</v>
      </c>
      <c r="P44" s="7"/>
      <c r="Q44" s="7">
        <v>1412937</v>
      </c>
      <c r="R44" s="7"/>
      <c r="S44" s="7">
        <v>132000</v>
      </c>
      <c r="T44" s="7"/>
      <c r="U44" s="7">
        <v>161891329103</v>
      </c>
      <c r="V44" s="7"/>
      <c r="W44" s="7">
        <v>185397963280.20001</v>
      </c>
      <c r="Y44" s="9">
        <v>5.1652335705704884E-3</v>
      </c>
    </row>
    <row r="45" spans="1:25">
      <c r="A45" s="1" t="s">
        <v>51</v>
      </c>
      <c r="C45" s="7">
        <v>16382566</v>
      </c>
      <c r="D45" s="7"/>
      <c r="E45" s="7">
        <v>286975193485</v>
      </c>
      <c r="F45" s="7"/>
      <c r="G45" s="7">
        <v>362506097440.99799</v>
      </c>
      <c r="H45" s="7"/>
      <c r="I45" s="7">
        <v>1223828</v>
      </c>
      <c r="J45" s="7"/>
      <c r="K45" s="7">
        <v>32524501859</v>
      </c>
      <c r="L45" s="7"/>
      <c r="M45" s="7">
        <v>0</v>
      </c>
      <c r="N45" s="7"/>
      <c r="O45" s="7">
        <v>0</v>
      </c>
      <c r="P45" s="7"/>
      <c r="Q45" s="7">
        <v>17606394</v>
      </c>
      <c r="R45" s="7"/>
      <c r="S45" s="7">
        <v>27570</v>
      </c>
      <c r="T45" s="7"/>
      <c r="U45" s="7">
        <v>319499695344</v>
      </c>
      <c r="V45" s="7"/>
      <c r="W45" s="7">
        <v>482520103298.64899</v>
      </c>
      <c r="Y45" s="9">
        <v>1.3443130614474746E-2</v>
      </c>
    </row>
    <row r="46" spans="1:25">
      <c r="A46" s="1" t="s">
        <v>52</v>
      </c>
      <c r="C46" s="7">
        <v>619388</v>
      </c>
      <c r="D46" s="7"/>
      <c r="E46" s="7">
        <v>22378445355</v>
      </c>
      <c r="F46" s="7"/>
      <c r="G46" s="7">
        <v>21512650290.515999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619388</v>
      </c>
      <c r="R46" s="7"/>
      <c r="S46" s="7">
        <v>43030</v>
      </c>
      <c r="T46" s="7"/>
      <c r="U46" s="7">
        <v>22378445355</v>
      </c>
      <c r="V46" s="7"/>
      <c r="W46" s="7">
        <v>26493684659.442001</v>
      </c>
      <c r="Y46" s="9">
        <v>7.3812067290208994E-4</v>
      </c>
    </row>
    <row r="47" spans="1:25">
      <c r="A47" s="1" t="s">
        <v>53</v>
      </c>
      <c r="C47" s="7">
        <v>3290542</v>
      </c>
      <c r="D47" s="7"/>
      <c r="E47" s="7">
        <v>60759810942</v>
      </c>
      <c r="F47" s="7"/>
      <c r="G47" s="7">
        <v>63849203129.952003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3290542</v>
      </c>
      <c r="R47" s="7"/>
      <c r="S47" s="7">
        <v>27100</v>
      </c>
      <c r="T47" s="7"/>
      <c r="U47" s="7">
        <v>60759810942</v>
      </c>
      <c r="V47" s="7"/>
      <c r="W47" s="7">
        <v>88643104755.210007</v>
      </c>
      <c r="Y47" s="9">
        <v>2.4696190420885043E-3</v>
      </c>
    </row>
    <row r="48" spans="1:25">
      <c r="A48" s="1" t="s">
        <v>54</v>
      </c>
      <c r="C48" s="7">
        <v>37482272</v>
      </c>
      <c r="D48" s="7"/>
      <c r="E48" s="7">
        <v>632038699074</v>
      </c>
      <c r="F48" s="7"/>
      <c r="G48" s="7">
        <v>924029461543.68005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37482272</v>
      </c>
      <c r="R48" s="7"/>
      <c r="S48" s="7">
        <v>25000</v>
      </c>
      <c r="T48" s="7"/>
      <c r="U48" s="7">
        <v>632038699074</v>
      </c>
      <c r="V48" s="7"/>
      <c r="W48" s="7">
        <v>931481312040</v>
      </c>
      <c r="Y48" s="9">
        <v>2.5951302043359006E-2</v>
      </c>
    </row>
    <row r="49" spans="1:25">
      <c r="A49" s="1" t="s">
        <v>55</v>
      </c>
      <c r="C49" s="7">
        <v>13958631</v>
      </c>
      <c r="D49" s="7"/>
      <c r="E49" s="7">
        <v>676214615929</v>
      </c>
      <c r="F49" s="7"/>
      <c r="G49" s="7">
        <v>831147071018.44495</v>
      </c>
      <c r="H49" s="7"/>
      <c r="I49" s="7">
        <v>424277</v>
      </c>
      <c r="J49" s="7"/>
      <c r="K49" s="7">
        <v>28439424757</v>
      </c>
      <c r="L49" s="7"/>
      <c r="M49" s="7">
        <v>0</v>
      </c>
      <c r="N49" s="7"/>
      <c r="O49" s="7">
        <v>0</v>
      </c>
      <c r="P49" s="7"/>
      <c r="Q49" s="7">
        <v>14382908</v>
      </c>
      <c r="R49" s="7"/>
      <c r="S49" s="7">
        <v>67000</v>
      </c>
      <c r="T49" s="7"/>
      <c r="U49" s="7">
        <v>704654040686</v>
      </c>
      <c r="V49" s="7"/>
      <c r="W49" s="7">
        <v>957921089725.80005</v>
      </c>
      <c r="Y49" s="9">
        <v>2.6687920854509127E-2</v>
      </c>
    </row>
    <row r="50" spans="1:25">
      <c r="A50" s="1" t="s">
        <v>56</v>
      </c>
      <c r="C50" s="7">
        <v>20278640</v>
      </c>
      <c r="D50" s="7"/>
      <c r="E50" s="7">
        <v>373567583498</v>
      </c>
      <c r="F50" s="7"/>
      <c r="G50" s="7">
        <v>471898360773.71997</v>
      </c>
      <c r="H50" s="7"/>
      <c r="I50" s="7">
        <v>4400000</v>
      </c>
      <c r="J50" s="7"/>
      <c r="K50" s="7">
        <v>101292001600</v>
      </c>
      <c r="L50" s="7"/>
      <c r="M50" s="7">
        <v>0</v>
      </c>
      <c r="N50" s="7"/>
      <c r="O50" s="7">
        <v>0</v>
      </c>
      <c r="P50" s="7"/>
      <c r="Q50" s="7">
        <v>24678640</v>
      </c>
      <c r="R50" s="7"/>
      <c r="S50" s="7">
        <v>29000</v>
      </c>
      <c r="T50" s="7"/>
      <c r="U50" s="7">
        <v>474859585098</v>
      </c>
      <c r="V50" s="7"/>
      <c r="W50" s="7">
        <v>711422260668</v>
      </c>
      <c r="Y50" s="9">
        <v>1.9820401899991888E-2</v>
      </c>
    </row>
    <row r="51" spans="1:25">
      <c r="A51" s="1" t="s">
        <v>57</v>
      </c>
      <c r="C51" s="7">
        <v>20399582</v>
      </c>
      <c r="D51" s="7"/>
      <c r="E51" s="7">
        <v>123319627101</v>
      </c>
      <c r="F51" s="7"/>
      <c r="G51" s="7">
        <v>152086533653.25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20399582</v>
      </c>
      <c r="R51" s="7"/>
      <c r="S51" s="7">
        <v>9450</v>
      </c>
      <c r="T51" s="7"/>
      <c r="U51" s="7">
        <v>123319627101</v>
      </c>
      <c r="V51" s="7"/>
      <c r="W51" s="7">
        <v>191629032403.095</v>
      </c>
      <c r="Y51" s="9">
        <v>5.3388327128948299E-3</v>
      </c>
    </row>
    <row r="52" spans="1:25">
      <c r="A52" s="1" t="s">
        <v>58</v>
      </c>
      <c r="C52" s="7">
        <v>53395064</v>
      </c>
      <c r="D52" s="7"/>
      <c r="E52" s="7">
        <v>681464303847</v>
      </c>
      <c r="F52" s="7"/>
      <c r="G52" s="7">
        <v>902315177276.40002</v>
      </c>
      <c r="H52" s="7"/>
      <c r="I52" s="7">
        <v>4029976</v>
      </c>
      <c r="J52" s="7"/>
      <c r="K52" s="7">
        <v>67898301508</v>
      </c>
      <c r="L52" s="7"/>
      <c r="M52" s="7">
        <v>0</v>
      </c>
      <c r="N52" s="7"/>
      <c r="O52" s="7">
        <v>0</v>
      </c>
      <c r="P52" s="7"/>
      <c r="Q52" s="7">
        <v>57425040</v>
      </c>
      <c r="R52" s="7"/>
      <c r="S52" s="7">
        <v>16890</v>
      </c>
      <c r="T52" s="7"/>
      <c r="U52" s="7">
        <v>749362605355</v>
      </c>
      <c r="V52" s="7"/>
      <c r="W52" s="7">
        <v>964137967492.68005</v>
      </c>
      <c r="Y52" s="9">
        <v>2.6861124622109801E-2</v>
      </c>
    </row>
    <row r="53" spans="1:25">
      <c r="A53" s="1" t="s">
        <v>59</v>
      </c>
      <c r="C53" s="7">
        <v>3785110</v>
      </c>
      <c r="D53" s="7"/>
      <c r="E53" s="7">
        <v>24759296365</v>
      </c>
      <c r="F53" s="7"/>
      <c r="G53" s="7">
        <v>21183373792.665001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3785110</v>
      </c>
      <c r="R53" s="7"/>
      <c r="S53" s="7">
        <v>6990</v>
      </c>
      <c r="T53" s="7"/>
      <c r="U53" s="7">
        <v>24759296365</v>
      </c>
      <c r="V53" s="7"/>
      <c r="W53" s="7">
        <v>26300494282.544998</v>
      </c>
      <c r="Y53" s="9">
        <v>7.3273834074156108E-4</v>
      </c>
    </row>
    <row r="54" spans="1:25">
      <c r="A54" s="1" t="s">
        <v>60</v>
      </c>
      <c r="C54" s="7">
        <v>273324334</v>
      </c>
      <c r="D54" s="7"/>
      <c r="E54" s="7">
        <v>1230962912223</v>
      </c>
      <c r="F54" s="7"/>
      <c r="G54" s="7">
        <v>1630188325276.2</v>
      </c>
      <c r="H54" s="7"/>
      <c r="I54" s="7">
        <v>11400000</v>
      </c>
      <c r="J54" s="7"/>
      <c r="K54" s="7">
        <v>71885374313</v>
      </c>
      <c r="L54" s="7"/>
      <c r="M54" s="7">
        <v>0</v>
      </c>
      <c r="N54" s="7"/>
      <c r="O54" s="7">
        <v>0</v>
      </c>
      <c r="P54" s="7"/>
      <c r="Q54" s="7">
        <v>284724334</v>
      </c>
      <c r="R54" s="7"/>
      <c r="S54" s="7">
        <v>6300</v>
      </c>
      <c r="T54" s="7"/>
      <c r="U54" s="7">
        <v>1302848286536</v>
      </c>
      <c r="V54" s="7"/>
      <c r="W54" s="7">
        <v>1783090412540.01</v>
      </c>
      <c r="Y54" s="9">
        <v>4.9677344320630153E-2</v>
      </c>
    </row>
    <row r="55" spans="1:25">
      <c r="A55" s="1" t="s">
        <v>61</v>
      </c>
      <c r="C55" s="7">
        <v>91250478</v>
      </c>
      <c r="D55" s="7"/>
      <c r="E55" s="7">
        <v>772818292320</v>
      </c>
      <c r="F55" s="7"/>
      <c r="G55" s="7">
        <v>1073977245845.86</v>
      </c>
      <c r="H55" s="7"/>
      <c r="I55" s="7">
        <v>4300000</v>
      </c>
      <c r="J55" s="7"/>
      <c r="K55" s="7">
        <v>49450934233</v>
      </c>
      <c r="L55" s="7"/>
      <c r="M55" s="7">
        <v>0</v>
      </c>
      <c r="N55" s="7"/>
      <c r="O55" s="7">
        <v>0</v>
      </c>
      <c r="P55" s="7"/>
      <c r="Q55" s="7">
        <v>95550478</v>
      </c>
      <c r="R55" s="7"/>
      <c r="S55" s="7">
        <v>11770</v>
      </c>
      <c r="T55" s="7"/>
      <c r="U55" s="7">
        <v>822269226553</v>
      </c>
      <c r="V55" s="7"/>
      <c r="W55" s="7">
        <v>1117937582759.9399</v>
      </c>
      <c r="Y55" s="9">
        <v>3.1146020323572544E-2</v>
      </c>
    </row>
    <row r="56" spans="1:25">
      <c r="A56" s="1" t="s">
        <v>62</v>
      </c>
      <c r="C56" s="7">
        <v>38902128</v>
      </c>
      <c r="D56" s="7"/>
      <c r="E56" s="7">
        <v>180617996268</v>
      </c>
      <c r="F56" s="7"/>
      <c r="G56" s="7">
        <v>304338096863.20801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38902128</v>
      </c>
      <c r="R56" s="7"/>
      <c r="S56" s="7">
        <v>8690</v>
      </c>
      <c r="T56" s="7"/>
      <c r="U56" s="7">
        <v>180617996268</v>
      </c>
      <c r="V56" s="7"/>
      <c r="W56" s="7">
        <v>336048038340.69598</v>
      </c>
      <c r="Y56" s="9">
        <v>9.3623822950977178E-3</v>
      </c>
    </row>
    <row r="57" spans="1:25">
      <c r="A57" s="1" t="s">
        <v>63</v>
      </c>
      <c r="C57" s="7">
        <v>25137963</v>
      </c>
      <c r="D57" s="7"/>
      <c r="E57" s="7">
        <v>888656089066</v>
      </c>
      <c r="F57" s="7"/>
      <c r="G57" s="7">
        <v>944561222141.67004</v>
      </c>
      <c r="H57" s="7"/>
      <c r="I57" s="7">
        <v>2708175</v>
      </c>
      <c r="J57" s="7"/>
      <c r="K57" s="7">
        <v>112054031851</v>
      </c>
      <c r="L57" s="7"/>
      <c r="M57" s="7">
        <v>0</v>
      </c>
      <c r="N57" s="7"/>
      <c r="O57" s="7">
        <v>0</v>
      </c>
      <c r="P57" s="7"/>
      <c r="Q57" s="7">
        <v>27846138</v>
      </c>
      <c r="R57" s="7"/>
      <c r="S57" s="7">
        <v>43690</v>
      </c>
      <c r="T57" s="7"/>
      <c r="U57" s="7">
        <v>1000710120917</v>
      </c>
      <c r="V57" s="7"/>
      <c r="W57" s="7">
        <v>1209359012493.1399</v>
      </c>
      <c r="Y57" s="9">
        <v>3.3693044193591003E-2</v>
      </c>
    </row>
    <row r="58" spans="1:25">
      <c r="A58" s="1" t="s">
        <v>64</v>
      </c>
      <c r="C58" s="7">
        <v>28326602</v>
      </c>
      <c r="D58" s="7"/>
      <c r="E58" s="7">
        <v>854760872005</v>
      </c>
      <c r="F58" s="7"/>
      <c r="G58" s="7">
        <v>920768520081.87</v>
      </c>
      <c r="H58" s="7"/>
      <c r="I58" s="7">
        <v>6000000</v>
      </c>
      <c r="J58" s="7"/>
      <c r="K58" s="7">
        <v>199683516000</v>
      </c>
      <c r="L58" s="7"/>
      <c r="M58" s="7">
        <v>0</v>
      </c>
      <c r="N58" s="7"/>
      <c r="O58" s="7">
        <v>0</v>
      </c>
      <c r="P58" s="7"/>
      <c r="Q58" s="7">
        <v>34326602</v>
      </c>
      <c r="R58" s="7"/>
      <c r="S58" s="7">
        <v>43400</v>
      </c>
      <c r="T58" s="7"/>
      <c r="U58" s="7">
        <v>1054444388005</v>
      </c>
      <c r="V58" s="7"/>
      <c r="W58" s="7">
        <v>1480910368365.54</v>
      </c>
      <c r="Y58" s="9">
        <v>4.1258532803442688E-2</v>
      </c>
    </row>
    <row r="59" spans="1:25">
      <c r="A59" s="1" t="s">
        <v>65</v>
      </c>
      <c r="C59" s="7">
        <v>11090364</v>
      </c>
      <c r="D59" s="7"/>
      <c r="E59" s="7">
        <v>104703462818</v>
      </c>
      <c r="F59" s="7"/>
      <c r="G59" s="7">
        <v>154782243732.168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11090364</v>
      </c>
      <c r="R59" s="7"/>
      <c r="S59" s="7">
        <v>16870</v>
      </c>
      <c r="T59" s="7"/>
      <c r="U59" s="7">
        <v>104703462818</v>
      </c>
      <c r="V59" s="7"/>
      <c r="W59" s="7">
        <v>185981228757.95401</v>
      </c>
      <c r="Y59" s="9">
        <v>5.1814834924841209E-3</v>
      </c>
    </row>
    <row r="60" spans="1:25">
      <c r="A60" s="1" t="s">
        <v>66</v>
      </c>
      <c r="C60" s="7">
        <v>6500000</v>
      </c>
      <c r="D60" s="7"/>
      <c r="E60" s="7">
        <v>39217577252</v>
      </c>
      <c r="F60" s="7"/>
      <c r="G60" s="7">
        <v>41933999250</v>
      </c>
      <c r="H60" s="7"/>
      <c r="I60" s="7">
        <v>4000000</v>
      </c>
      <c r="J60" s="7"/>
      <c r="K60" s="7">
        <v>0</v>
      </c>
      <c r="L60" s="7"/>
      <c r="M60" s="7">
        <v>-6500000</v>
      </c>
      <c r="N60" s="7"/>
      <c r="O60" s="7">
        <v>52396711944</v>
      </c>
      <c r="P60" s="7"/>
      <c r="Q60" s="7">
        <v>4000000</v>
      </c>
      <c r="R60" s="7"/>
      <c r="S60" s="7">
        <v>8870</v>
      </c>
      <c r="T60" s="7"/>
      <c r="U60" s="7">
        <v>14940029431</v>
      </c>
      <c r="V60" s="7"/>
      <c r="W60" s="7">
        <v>35268894000</v>
      </c>
      <c r="Y60" s="9">
        <v>9.8260019723284391E-4</v>
      </c>
    </row>
    <row r="61" spans="1:25">
      <c r="A61" s="1" t="s">
        <v>67</v>
      </c>
      <c r="C61" s="7">
        <v>40875000</v>
      </c>
      <c r="D61" s="7"/>
      <c r="E61" s="7">
        <v>244824196917</v>
      </c>
      <c r="F61" s="7"/>
      <c r="G61" s="7">
        <v>305144771062.5</v>
      </c>
      <c r="H61" s="7"/>
      <c r="I61" s="7">
        <v>345000</v>
      </c>
      <c r="J61" s="7"/>
      <c r="K61" s="7">
        <v>2814359265</v>
      </c>
      <c r="L61" s="7"/>
      <c r="M61" s="7">
        <v>0</v>
      </c>
      <c r="N61" s="7"/>
      <c r="O61" s="7">
        <v>0</v>
      </c>
      <c r="P61" s="7"/>
      <c r="Q61" s="7">
        <v>41220000</v>
      </c>
      <c r="R61" s="7"/>
      <c r="S61" s="7">
        <v>7960</v>
      </c>
      <c r="T61" s="7"/>
      <c r="U61" s="7">
        <v>247638556182</v>
      </c>
      <c r="V61" s="7"/>
      <c r="W61" s="7">
        <v>326158938360</v>
      </c>
      <c r="Y61" s="9">
        <v>9.0868694992757917E-3</v>
      </c>
    </row>
    <row r="62" spans="1:25">
      <c r="A62" s="1" t="s">
        <v>68</v>
      </c>
      <c r="C62" s="7">
        <v>84054203</v>
      </c>
      <c r="D62" s="7"/>
      <c r="E62" s="7">
        <v>303502532212</v>
      </c>
      <c r="F62" s="7"/>
      <c r="G62" s="7">
        <v>448768966323.33801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84054203</v>
      </c>
      <c r="R62" s="7"/>
      <c r="S62" s="7">
        <v>6470</v>
      </c>
      <c r="T62" s="7"/>
      <c r="U62" s="7">
        <v>303502532212</v>
      </c>
      <c r="V62" s="7"/>
      <c r="W62" s="7">
        <v>540594900784.211</v>
      </c>
      <c r="Y62" s="9">
        <v>1.5061108979874316E-2</v>
      </c>
    </row>
    <row r="63" spans="1:25">
      <c r="A63" s="1" t="s">
        <v>69</v>
      </c>
      <c r="C63" s="7">
        <v>5346154</v>
      </c>
      <c r="D63" s="7"/>
      <c r="E63" s="7">
        <v>89854649627</v>
      </c>
      <c r="F63" s="7"/>
      <c r="G63" s="7">
        <v>137588376093.99301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5346154</v>
      </c>
      <c r="R63" s="7"/>
      <c r="S63" s="7">
        <v>31660</v>
      </c>
      <c r="T63" s="7"/>
      <c r="U63" s="7">
        <v>89854649627</v>
      </c>
      <c r="V63" s="7"/>
      <c r="W63" s="7">
        <v>168252143187.94199</v>
      </c>
      <c r="Y63" s="9">
        <v>4.687546739665851E-3</v>
      </c>
    </row>
    <row r="64" spans="1:25">
      <c r="A64" s="1" t="s">
        <v>70</v>
      </c>
      <c r="C64" s="7">
        <v>25825416</v>
      </c>
      <c r="D64" s="7"/>
      <c r="E64" s="7">
        <v>192607206973</v>
      </c>
      <c r="F64" s="7"/>
      <c r="G64" s="7">
        <v>266472814562.42401</v>
      </c>
      <c r="H64" s="7"/>
      <c r="I64" s="7">
        <v>7000000</v>
      </c>
      <c r="J64" s="7"/>
      <c r="K64" s="7">
        <v>80644768579</v>
      </c>
      <c r="L64" s="7"/>
      <c r="M64" s="7">
        <v>0</v>
      </c>
      <c r="N64" s="7"/>
      <c r="O64" s="7">
        <v>0</v>
      </c>
      <c r="P64" s="7"/>
      <c r="Q64" s="7">
        <v>32825416</v>
      </c>
      <c r="R64" s="7"/>
      <c r="S64" s="7">
        <v>13280</v>
      </c>
      <c r="T64" s="7"/>
      <c r="U64" s="7">
        <v>273251975552</v>
      </c>
      <c r="V64" s="7"/>
      <c r="W64" s="7">
        <v>433327791409.34399</v>
      </c>
      <c r="Y64" s="9">
        <v>1.2072620516687992E-2</v>
      </c>
    </row>
    <row r="65" spans="1:25">
      <c r="A65" s="1" t="s">
        <v>71</v>
      </c>
      <c r="C65" s="7">
        <v>13531156</v>
      </c>
      <c r="D65" s="7"/>
      <c r="E65" s="7">
        <v>260000231820</v>
      </c>
      <c r="F65" s="7"/>
      <c r="G65" s="7">
        <v>338687256756.92401</v>
      </c>
      <c r="H65" s="7"/>
      <c r="I65" s="7">
        <v>700063</v>
      </c>
      <c r="J65" s="7"/>
      <c r="K65" s="7">
        <v>19263470074</v>
      </c>
      <c r="L65" s="7"/>
      <c r="M65" s="7">
        <v>0</v>
      </c>
      <c r="N65" s="7"/>
      <c r="O65" s="7">
        <v>0</v>
      </c>
      <c r="P65" s="7"/>
      <c r="Q65" s="7">
        <v>14231219</v>
      </c>
      <c r="R65" s="7"/>
      <c r="S65" s="7">
        <v>29760</v>
      </c>
      <c r="T65" s="7"/>
      <c r="U65" s="7">
        <v>279263701894</v>
      </c>
      <c r="V65" s="7"/>
      <c r="W65" s="7">
        <v>421001127029.23199</v>
      </c>
      <c r="Y65" s="9">
        <v>1.1729196567779328E-2</v>
      </c>
    </row>
    <row r="66" spans="1:25">
      <c r="A66" s="1" t="s">
        <v>72</v>
      </c>
      <c r="C66" s="7">
        <v>11525906</v>
      </c>
      <c r="D66" s="7"/>
      <c r="E66" s="7">
        <v>105585172118</v>
      </c>
      <c r="F66" s="7"/>
      <c r="G66" s="7">
        <v>112281803221.14</v>
      </c>
      <c r="H66" s="7"/>
      <c r="I66" s="7">
        <v>1983427</v>
      </c>
      <c r="J66" s="7"/>
      <c r="K66" s="7">
        <v>19345094695</v>
      </c>
      <c r="L66" s="7"/>
      <c r="M66" s="7">
        <v>0</v>
      </c>
      <c r="N66" s="7"/>
      <c r="O66" s="7">
        <v>0</v>
      </c>
      <c r="P66" s="7"/>
      <c r="Q66" s="7">
        <v>13509333</v>
      </c>
      <c r="R66" s="7"/>
      <c r="S66" s="7">
        <v>12570</v>
      </c>
      <c r="T66" s="7"/>
      <c r="U66" s="7">
        <v>124930266813</v>
      </c>
      <c r="V66" s="7"/>
      <c r="W66" s="7">
        <v>168801932530.931</v>
      </c>
      <c r="Y66" s="9">
        <v>4.7028640081023809E-3</v>
      </c>
    </row>
    <row r="67" spans="1:25">
      <c r="A67" s="1" t="s">
        <v>73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2310190</v>
      </c>
      <c r="J67" s="7"/>
      <c r="K67" s="7">
        <v>440183245208</v>
      </c>
      <c r="L67" s="7"/>
      <c r="M67" s="7">
        <v>0</v>
      </c>
      <c r="N67" s="7"/>
      <c r="O67" s="7">
        <v>0</v>
      </c>
      <c r="P67" s="7"/>
      <c r="Q67" s="7">
        <v>2310190</v>
      </c>
      <c r="R67" s="7"/>
      <c r="S67" s="7">
        <v>189850</v>
      </c>
      <c r="T67" s="7"/>
      <c r="U67" s="7">
        <v>440183245208</v>
      </c>
      <c r="V67" s="7"/>
      <c r="W67" s="7">
        <v>435979963549.57501</v>
      </c>
      <c r="Y67" s="9">
        <v>1.2146510695044207E-2</v>
      </c>
    </row>
    <row r="68" spans="1:25">
      <c r="A68" s="1" t="s">
        <v>74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2004508</v>
      </c>
      <c r="J68" s="7"/>
      <c r="K68" s="7">
        <v>36562140334</v>
      </c>
      <c r="L68" s="7"/>
      <c r="M68" s="7">
        <v>0</v>
      </c>
      <c r="N68" s="7"/>
      <c r="O68" s="7">
        <v>0</v>
      </c>
      <c r="P68" s="7"/>
      <c r="Q68" s="7">
        <v>2004508</v>
      </c>
      <c r="R68" s="7"/>
      <c r="S68" s="7">
        <v>19320</v>
      </c>
      <c r="T68" s="7"/>
      <c r="U68" s="7">
        <v>36562140334</v>
      </c>
      <c r="V68" s="7"/>
      <c r="W68" s="7">
        <v>38496668347.367996</v>
      </c>
      <c r="Y68" s="9">
        <v>1.0725267968689682E-3</v>
      </c>
    </row>
    <row r="69" spans="1:25">
      <c r="A69" s="1" t="s">
        <v>75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31941303</v>
      </c>
      <c r="J69" s="7"/>
      <c r="K69" s="7">
        <v>736258129861</v>
      </c>
      <c r="L69" s="7"/>
      <c r="M69" s="7">
        <v>0</v>
      </c>
      <c r="N69" s="7"/>
      <c r="O69" s="7">
        <v>0</v>
      </c>
      <c r="P69" s="7"/>
      <c r="Q69" s="7">
        <v>31941303</v>
      </c>
      <c r="R69" s="7"/>
      <c r="S69" s="7">
        <v>29170</v>
      </c>
      <c r="T69" s="7"/>
      <c r="U69" s="7">
        <v>736258129861</v>
      </c>
      <c r="V69" s="7"/>
      <c r="W69" s="7">
        <v>926184028049.36499</v>
      </c>
      <c r="Y69" s="9">
        <v>2.5803718388084863E-2</v>
      </c>
    </row>
    <row r="70" spans="1:25">
      <c r="A70" s="1" t="s">
        <v>76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1436592</v>
      </c>
      <c r="J70" s="7"/>
      <c r="K70" s="7">
        <v>47856099115</v>
      </c>
      <c r="L70" s="7"/>
      <c r="M70" s="7">
        <v>0</v>
      </c>
      <c r="N70" s="7"/>
      <c r="O70" s="7">
        <v>0</v>
      </c>
      <c r="P70" s="7"/>
      <c r="Q70" s="7">
        <v>1436592</v>
      </c>
      <c r="R70" s="7"/>
      <c r="S70" s="7">
        <v>37200</v>
      </c>
      <c r="T70" s="7"/>
      <c r="U70" s="7">
        <v>47856099115</v>
      </c>
      <c r="V70" s="7"/>
      <c r="W70" s="7">
        <v>53123247126.720001</v>
      </c>
      <c r="Y70" s="9">
        <v>1.4800269354736267E-3</v>
      </c>
    </row>
    <row r="71" spans="1:25">
      <c r="A71" s="1" t="s">
        <v>77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1215558</v>
      </c>
      <c r="J71" s="7"/>
      <c r="K71" s="7">
        <v>29986146586</v>
      </c>
      <c r="L71" s="7"/>
      <c r="M71" s="7">
        <v>0</v>
      </c>
      <c r="N71" s="7"/>
      <c r="O71" s="7">
        <v>0</v>
      </c>
      <c r="P71" s="7"/>
      <c r="Q71" s="7">
        <v>1215558</v>
      </c>
      <c r="R71" s="7"/>
      <c r="S71" s="7">
        <v>27290</v>
      </c>
      <c r="T71" s="7"/>
      <c r="U71" s="7">
        <v>29986146586</v>
      </c>
      <c r="V71" s="7"/>
      <c r="W71" s="7">
        <v>32975200981.971001</v>
      </c>
      <c r="Y71" s="9">
        <v>9.1869733677152939E-4</v>
      </c>
    </row>
    <row r="72" spans="1:25">
      <c r="A72" s="1" t="s">
        <v>78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126005631</v>
      </c>
      <c r="J72" s="7"/>
      <c r="K72" s="7">
        <v>431163770304</v>
      </c>
      <c r="L72" s="7"/>
      <c r="M72" s="7">
        <v>0</v>
      </c>
      <c r="N72" s="7"/>
      <c r="O72" s="7">
        <v>0</v>
      </c>
      <c r="P72" s="7"/>
      <c r="Q72" s="7">
        <v>126005631</v>
      </c>
      <c r="R72" s="7"/>
      <c r="S72" s="7">
        <v>3933</v>
      </c>
      <c r="T72" s="7"/>
      <c r="U72" s="7">
        <v>431163770304</v>
      </c>
      <c r="V72" s="7"/>
      <c r="W72" s="7">
        <v>492631444820</v>
      </c>
      <c r="Y72" s="9">
        <v>1.3724835115136665E-2</v>
      </c>
    </row>
    <row r="73" spans="1:25">
      <c r="A73" s="1" t="s">
        <v>79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3450000</v>
      </c>
      <c r="J73" s="7"/>
      <c r="K73" s="7">
        <v>201299440601</v>
      </c>
      <c r="L73" s="7"/>
      <c r="M73" s="7">
        <v>0</v>
      </c>
      <c r="N73" s="7"/>
      <c r="O73" s="7">
        <v>0</v>
      </c>
      <c r="P73" s="7"/>
      <c r="Q73" s="7">
        <v>3450000</v>
      </c>
      <c r="R73" s="7"/>
      <c r="S73" s="7">
        <v>59320</v>
      </c>
      <c r="T73" s="7"/>
      <c r="U73" s="7">
        <v>201299440601</v>
      </c>
      <c r="V73" s="7"/>
      <c r="W73" s="7">
        <v>203436308700</v>
      </c>
      <c r="Y73" s="9">
        <v>5.6677863800589185E-3</v>
      </c>
    </row>
    <row r="74" spans="1:25">
      <c r="A74" s="1" t="s">
        <v>80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51000000</v>
      </c>
      <c r="J74" s="7"/>
      <c r="K74" s="7">
        <v>298475122800</v>
      </c>
      <c r="L74" s="7"/>
      <c r="M74" s="7">
        <v>0</v>
      </c>
      <c r="N74" s="7"/>
      <c r="O74" s="7">
        <v>0</v>
      </c>
      <c r="P74" s="7"/>
      <c r="Q74" s="7">
        <v>51000000</v>
      </c>
      <c r="R74" s="7"/>
      <c r="S74" s="7">
        <v>6730</v>
      </c>
      <c r="T74" s="7"/>
      <c r="U74" s="7">
        <v>298475122800</v>
      </c>
      <c r="V74" s="7"/>
      <c r="W74" s="7">
        <v>341187781500</v>
      </c>
      <c r="Y74" s="9">
        <v>9.5055768234562858E-3</v>
      </c>
    </row>
    <row r="75" spans="1:25" ht="24.75" thickBot="1">
      <c r="C75" s="7"/>
      <c r="D75" s="7"/>
      <c r="E75" s="8">
        <f>SUM(E9:E74)</f>
        <v>19518694867980</v>
      </c>
      <c r="F75" s="7"/>
      <c r="G75" s="8">
        <f>SUM(G9:G74)</f>
        <v>25007818953371.086</v>
      </c>
      <c r="H75" s="7"/>
      <c r="I75" s="7"/>
      <c r="J75" s="7"/>
      <c r="K75" s="8">
        <f>SUM(K9:K74)</f>
        <v>6349110408212</v>
      </c>
      <c r="L75" s="7"/>
      <c r="M75" s="7"/>
      <c r="N75" s="7"/>
      <c r="O75" s="8">
        <f>SUM(O9:O74)</f>
        <v>77604958237</v>
      </c>
      <c r="P75" s="7"/>
      <c r="Q75" s="7"/>
      <c r="R75" s="7"/>
      <c r="S75" s="7"/>
      <c r="T75" s="7"/>
      <c r="U75" s="8">
        <f>SUM(U9:U74)</f>
        <v>25826862927076</v>
      </c>
      <c r="V75" s="7"/>
      <c r="W75" s="8">
        <f>SUM(W9:W74)</f>
        <v>35580631660093.828</v>
      </c>
      <c r="Y75" s="10">
        <f>SUM(Y9:Y74)</f>
        <v>0.99128528631709834</v>
      </c>
    </row>
    <row r="76" spans="1:25" ht="24.75" thickTop="1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5">
      <c r="W77" s="11"/>
    </row>
    <row r="78" spans="1:25">
      <c r="Y7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tabSelected="1" workbookViewId="0">
      <selection activeCell="Q13" sqref="Q13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84</v>
      </c>
      <c r="C6" s="16" t="s">
        <v>85</v>
      </c>
      <c r="D6" s="16" t="s">
        <v>85</v>
      </c>
      <c r="E6" s="16" t="s">
        <v>85</v>
      </c>
      <c r="F6" s="16" t="s">
        <v>85</v>
      </c>
      <c r="G6" s="16" t="s">
        <v>85</v>
      </c>
      <c r="H6" s="16" t="s">
        <v>85</v>
      </c>
      <c r="I6" s="16" t="s">
        <v>85</v>
      </c>
      <c r="K6" s="16" t="s">
        <v>146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84</v>
      </c>
      <c r="C7" s="16" t="s">
        <v>86</v>
      </c>
      <c r="E7" s="16" t="s">
        <v>87</v>
      </c>
      <c r="G7" s="16" t="s">
        <v>88</v>
      </c>
      <c r="I7" s="16" t="s">
        <v>82</v>
      </c>
      <c r="K7" s="16" t="s">
        <v>89</v>
      </c>
      <c r="M7" s="16" t="s">
        <v>90</v>
      </c>
      <c r="O7" s="16" t="s">
        <v>91</v>
      </c>
      <c r="Q7" s="16" t="s">
        <v>89</v>
      </c>
      <c r="S7" s="16" t="s">
        <v>83</v>
      </c>
    </row>
    <row r="8" spans="1:19">
      <c r="A8" s="1" t="s">
        <v>92</v>
      </c>
      <c r="C8" s="1" t="s">
        <v>93</v>
      </c>
      <c r="E8" s="1" t="s">
        <v>94</v>
      </c>
      <c r="G8" s="1" t="s">
        <v>95</v>
      </c>
      <c r="I8" s="6">
        <v>8</v>
      </c>
      <c r="K8" s="3">
        <v>94109215800</v>
      </c>
      <c r="M8" s="3">
        <v>108322532638</v>
      </c>
      <c r="O8" s="3">
        <v>199798000000</v>
      </c>
      <c r="Q8" s="3">
        <v>2633748438</v>
      </c>
      <c r="S8" s="9">
        <v>7.3376889409701768E-5</v>
      </c>
    </row>
    <row r="9" spans="1:19">
      <c r="A9" s="1" t="s">
        <v>96</v>
      </c>
      <c r="C9" s="1" t="s">
        <v>97</v>
      </c>
      <c r="E9" s="1" t="s">
        <v>94</v>
      </c>
      <c r="G9" s="1" t="s">
        <v>98</v>
      </c>
      <c r="I9" s="6">
        <v>8</v>
      </c>
      <c r="K9" s="3">
        <v>61663159388</v>
      </c>
      <c r="M9" s="3">
        <v>8345029417142</v>
      </c>
      <c r="O9" s="3">
        <v>8353433132697</v>
      </c>
      <c r="Q9" s="3">
        <v>53259443833</v>
      </c>
      <c r="S9" s="9">
        <v>1.4838214097333863E-3</v>
      </c>
    </row>
    <row r="10" spans="1:19" ht="24.75" thickBot="1">
      <c r="K10" s="12">
        <f>SUM(K8:K9)</f>
        <v>155772375188</v>
      </c>
      <c r="M10" s="12">
        <f>SUM(M8:M9)</f>
        <v>8453351949780</v>
      </c>
      <c r="O10" s="12">
        <f>SUM(O8:O9)</f>
        <v>8553231132697</v>
      </c>
      <c r="Q10" s="12">
        <f>SUM(Q8:Q9)</f>
        <v>55893192271</v>
      </c>
      <c r="S10" s="10">
        <f>SUM(S8:S9)</f>
        <v>1.557198299143088E-3</v>
      </c>
    </row>
    <row r="11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18"/>
  <sheetViews>
    <sheetView rightToLeft="1" workbookViewId="0">
      <selection activeCell="D20" sqref="D20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5" ht="24.75">
      <c r="A3" s="15" t="s">
        <v>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5" ht="24.75">
      <c r="A6" s="16" t="s">
        <v>100</v>
      </c>
      <c r="B6" s="16" t="s">
        <v>100</v>
      </c>
      <c r="C6" s="16" t="s">
        <v>100</v>
      </c>
      <c r="D6" s="16" t="s">
        <v>100</v>
      </c>
      <c r="E6" s="16" t="s">
        <v>100</v>
      </c>
      <c r="F6" s="16" t="s">
        <v>100</v>
      </c>
      <c r="G6" s="16" t="s">
        <v>100</v>
      </c>
      <c r="I6" s="16" t="s">
        <v>101</v>
      </c>
      <c r="J6" s="16" t="s">
        <v>101</v>
      </c>
      <c r="K6" s="16" t="s">
        <v>101</v>
      </c>
      <c r="L6" s="16" t="s">
        <v>101</v>
      </c>
      <c r="M6" s="16" t="s">
        <v>101</v>
      </c>
      <c r="O6" s="16" t="s">
        <v>102</v>
      </c>
      <c r="P6" s="16" t="s">
        <v>102</v>
      </c>
      <c r="Q6" s="16" t="s">
        <v>102</v>
      </c>
      <c r="R6" s="16" t="s">
        <v>102</v>
      </c>
      <c r="S6" s="16" t="s">
        <v>102</v>
      </c>
    </row>
    <row r="7" spans="1:25" ht="24.75">
      <c r="A7" s="16" t="s">
        <v>103</v>
      </c>
      <c r="C7" s="16" t="s">
        <v>104</v>
      </c>
      <c r="E7" s="16" t="s">
        <v>81</v>
      </c>
      <c r="G7" s="16" t="s">
        <v>82</v>
      </c>
      <c r="I7" s="16" t="s">
        <v>105</v>
      </c>
      <c r="K7" s="16" t="s">
        <v>106</v>
      </c>
      <c r="M7" s="16" t="s">
        <v>107</v>
      </c>
      <c r="O7" s="16" t="s">
        <v>105</v>
      </c>
      <c r="Q7" s="16" t="s">
        <v>106</v>
      </c>
      <c r="S7" s="16" t="s">
        <v>107</v>
      </c>
    </row>
    <row r="8" spans="1:25">
      <c r="A8" s="1" t="s">
        <v>108</v>
      </c>
      <c r="C8" s="5" t="s">
        <v>147</v>
      </c>
      <c r="D8" s="5"/>
      <c r="E8" s="5" t="s">
        <v>110</v>
      </c>
      <c r="F8" s="5"/>
      <c r="G8" s="6">
        <v>18</v>
      </c>
      <c r="H8" s="5"/>
      <c r="I8" s="6">
        <v>0</v>
      </c>
      <c r="J8" s="5"/>
      <c r="K8" s="6">
        <v>0</v>
      </c>
      <c r="L8" s="5"/>
      <c r="M8" s="6">
        <v>0</v>
      </c>
      <c r="N8" s="5"/>
      <c r="O8" s="6">
        <v>18725368266</v>
      </c>
      <c r="P8" s="5"/>
      <c r="Q8" s="6">
        <v>0</v>
      </c>
      <c r="R8" s="5"/>
      <c r="S8" s="6">
        <v>18725368266</v>
      </c>
      <c r="T8" s="5"/>
      <c r="U8" s="5"/>
      <c r="V8" s="5"/>
      <c r="W8" s="5"/>
      <c r="X8" s="5"/>
      <c r="Y8" s="5"/>
    </row>
    <row r="9" spans="1:25">
      <c r="A9" s="1" t="s">
        <v>111</v>
      </c>
      <c r="C9" s="5" t="s">
        <v>147</v>
      </c>
      <c r="D9" s="5"/>
      <c r="E9" s="5" t="s">
        <v>112</v>
      </c>
      <c r="F9" s="5"/>
      <c r="G9" s="6">
        <v>16</v>
      </c>
      <c r="H9" s="5"/>
      <c r="I9" s="6">
        <v>0</v>
      </c>
      <c r="J9" s="5"/>
      <c r="K9" s="6">
        <v>0</v>
      </c>
      <c r="L9" s="5"/>
      <c r="M9" s="6">
        <v>0</v>
      </c>
      <c r="N9" s="5"/>
      <c r="O9" s="6">
        <v>3497993789</v>
      </c>
      <c r="P9" s="5"/>
      <c r="Q9" s="6">
        <v>0</v>
      </c>
      <c r="R9" s="5"/>
      <c r="S9" s="6">
        <v>3497993789</v>
      </c>
      <c r="T9" s="5"/>
      <c r="U9" s="5"/>
      <c r="V9" s="5"/>
      <c r="W9" s="5"/>
      <c r="X9" s="5"/>
      <c r="Y9" s="5"/>
    </row>
    <row r="10" spans="1:25">
      <c r="A10" s="1" t="s">
        <v>92</v>
      </c>
      <c r="C10" s="6">
        <v>17</v>
      </c>
      <c r="D10" s="5"/>
      <c r="E10" s="5" t="s">
        <v>147</v>
      </c>
      <c r="F10" s="5"/>
      <c r="G10" s="6">
        <v>8</v>
      </c>
      <c r="H10" s="5"/>
      <c r="I10" s="6">
        <v>32638</v>
      </c>
      <c r="J10" s="5"/>
      <c r="K10" s="6">
        <v>0</v>
      </c>
      <c r="L10" s="5"/>
      <c r="M10" s="6">
        <v>32638</v>
      </c>
      <c r="N10" s="5"/>
      <c r="O10" s="6">
        <v>255438</v>
      </c>
      <c r="P10" s="5"/>
      <c r="Q10" s="6">
        <v>0</v>
      </c>
      <c r="R10" s="5"/>
      <c r="S10" s="6">
        <v>255438</v>
      </c>
      <c r="T10" s="5"/>
      <c r="U10" s="5"/>
      <c r="V10" s="5"/>
      <c r="W10" s="5"/>
      <c r="X10" s="5"/>
      <c r="Y10" s="5"/>
    </row>
    <row r="11" spans="1:25">
      <c r="A11" s="1" t="s">
        <v>96</v>
      </c>
      <c r="C11" s="6">
        <v>17</v>
      </c>
      <c r="D11" s="5"/>
      <c r="E11" s="5" t="s">
        <v>147</v>
      </c>
      <c r="F11" s="5"/>
      <c r="G11" s="6">
        <v>8</v>
      </c>
      <c r="H11" s="5"/>
      <c r="I11" s="6">
        <v>36782117</v>
      </c>
      <c r="J11" s="5"/>
      <c r="K11" s="6">
        <v>0</v>
      </c>
      <c r="L11" s="5"/>
      <c r="M11" s="6">
        <v>36782117</v>
      </c>
      <c r="N11" s="5"/>
      <c r="O11" s="6">
        <v>347083616</v>
      </c>
      <c r="P11" s="5"/>
      <c r="Q11" s="6">
        <v>0</v>
      </c>
      <c r="R11" s="5"/>
      <c r="S11" s="6">
        <v>347083616</v>
      </c>
      <c r="T11" s="5"/>
      <c r="U11" s="5"/>
      <c r="V11" s="5"/>
      <c r="W11" s="5"/>
      <c r="X11" s="5"/>
      <c r="Y11" s="5"/>
    </row>
    <row r="12" spans="1:25" ht="24.75" thickBot="1">
      <c r="C12" s="5"/>
      <c r="D12" s="5"/>
      <c r="E12" s="5"/>
      <c r="F12" s="5"/>
      <c r="G12" s="5"/>
      <c r="H12" s="5"/>
      <c r="I12" s="13">
        <f>SUM(I8:I11)</f>
        <v>36814755</v>
      </c>
      <c r="J12" s="5"/>
      <c r="K12" s="13">
        <f>SUM(K8:K11)</f>
        <v>0</v>
      </c>
      <c r="L12" s="5"/>
      <c r="M12" s="13">
        <f>SUM(M8:M11)</f>
        <v>36814755</v>
      </c>
      <c r="N12" s="5"/>
      <c r="O12" s="13">
        <f>SUM(O8:O11)</f>
        <v>22570701109</v>
      </c>
      <c r="P12" s="5"/>
      <c r="Q12" s="13">
        <f>SUM(Q8:Q11)</f>
        <v>0</v>
      </c>
      <c r="R12" s="5"/>
      <c r="S12" s="13">
        <f>SUM(S8:S11)</f>
        <v>22570701109</v>
      </c>
      <c r="T12" s="5"/>
      <c r="U12" s="5"/>
      <c r="V12" s="5"/>
      <c r="W12" s="5"/>
      <c r="X12" s="5"/>
      <c r="Y12" s="5"/>
    </row>
    <row r="13" spans="1:25" ht="24.75" thickTop="1"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6"/>
      <c r="O13" s="6"/>
      <c r="P13" s="6"/>
      <c r="Q13" s="6"/>
      <c r="R13" s="6"/>
      <c r="S13" s="6"/>
      <c r="T13" s="5"/>
      <c r="U13" s="5"/>
      <c r="V13" s="5"/>
      <c r="W13" s="5"/>
      <c r="X13" s="5"/>
      <c r="Y13" s="5"/>
    </row>
    <row r="14" spans="1: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6"/>
      <c r="O15" s="6"/>
      <c r="P15" s="6"/>
      <c r="Q15" s="6"/>
      <c r="R15" s="6"/>
      <c r="S15" s="6"/>
      <c r="T15" s="5"/>
      <c r="U15" s="5"/>
      <c r="V15" s="5"/>
      <c r="W15" s="5"/>
      <c r="X15" s="5"/>
      <c r="Y15" s="5"/>
    </row>
    <row r="16" spans="1: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E18" sqref="A17:E18"/>
    </sheetView>
  </sheetViews>
  <sheetFormatPr defaultRowHeight="24"/>
  <cols>
    <col min="1" max="1" width="19.710937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99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103</v>
      </c>
      <c r="C6" s="16" t="s">
        <v>89</v>
      </c>
      <c r="E6" s="16" t="s">
        <v>135</v>
      </c>
      <c r="G6" s="16" t="s">
        <v>13</v>
      </c>
    </row>
    <row r="7" spans="1:7">
      <c r="A7" s="1" t="s">
        <v>144</v>
      </c>
      <c r="C7" s="6">
        <v>4521866317182</v>
      </c>
      <c r="D7" s="5"/>
      <c r="E7" s="9">
        <f>C7/$C$9</f>
        <v>0.99999185857062267</v>
      </c>
      <c r="F7" s="5"/>
      <c r="G7" s="9">
        <v>0.12598032518750338</v>
      </c>
    </row>
    <row r="8" spans="1:7">
      <c r="A8" s="1" t="s">
        <v>145</v>
      </c>
      <c r="C8" s="6">
        <v>36814755</v>
      </c>
      <c r="D8" s="5"/>
      <c r="E8" s="9">
        <f>C8/$C$9</f>
        <v>8.1414293773759046E-6</v>
      </c>
      <c r="F8" s="5"/>
      <c r="G8" s="9">
        <v>1.0256682708587013E-6</v>
      </c>
    </row>
    <row r="9" spans="1:7" ht="24.75" thickBot="1">
      <c r="C9" s="13">
        <f>SUM(C7:C8)</f>
        <v>4521903131937</v>
      </c>
      <c r="D9" s="5"/>
      <c r="E9" s="14">
        <f>SUM(E7:E8)</f>
        <v>1</v>
      </c>
      <c r="F9" s="5"/>
      <c r="G9" s="10">
        <f>SUM(G7:G8)</f>
        <v>0.12598135085577425</v>
      </c>
    </row>
    <row r="10" spans="1:7" ht="24.75" thickTop="1">
      <c r="C10" s="5"/>
      <c r="D10" s="5"/>
      <c r="E10" s="5"/>
      <c r="F10" s="5"/>
      <c r="G10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6"/>
  <sheetViews>
    <sheetView rightToLeft="1" workbookViewId="0">
      <selection activeCell="I20" sqref="I20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3" ht="24.75">
      <c r="A3" s="15" t="s">
        <v>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3" ht="24.75">
      <c r="A6" s="15" t="s">
        <v>3</v>
      </c>
      <c r="C6" s="16" t="s">
        <v>113</v>
      </c>
      <c r="D6" s="16" t="s">
        <v>113</v>
      </c>
      <c r="E6" s="16" t="s">
        <v>113</v>
      </c>
      <c r="F6" s="16" t="s">
        <v>113</v>
      </c>
      <c r="G6" s="16" t="s">
        <v>113</v>
      </c>
      <c r="I6" s="16" t="s">
        <v>101</v>
      </c>
      <c r="J6" s="16" t="s">
        <v>101</v>
      </c>
      <c r="K6" s="16" t="s">
        <v>101</v>
      </c>
      <c r="L6" s="16" t="s">
        <v>101</v>
      </c>
      <c r="M6" s="16" t="s">
        <v>101</v>
      </c>
      <c r="O6" s="16" t="s">
        <v>102</v>
      </c>
      <c r="P6" s="16" t="s">
        <v>102</v>
      </c>
      <c r="Q6" s="16" t="s">
        <v>102</v>
      </c>
      <c r="R6" s="16" t="s">
        <v>102</v>
      </c>
      <c r="S6" s="16" t="s">
        <v>102</v>
      </c>
    </row>
    <row r="7" spans="1:23" ht="24.75">
      <c r="A7" s="16" t="s">
        <v>3</v>
      </c>
      <c r="C7" s="16" t="s">
        <v>114</v>
      </c>
      <c r="E7" s="16" t="s">
        <v>115</v>
      </c>
      <c r="G7" s="16" t="s">
        <v>116</v>
      </c>
      <c r="I7" s="16" t="s">
        <v>117</v>
      </c>
      <c r="K7" s="16" t="s">
        <v>106</v>
      </c>
      <c r="M7" s="16" t="s">
        <v>118</v>
      </c>
      <c r="O7" s="16" t="s">
        <v>117</v>
      </c>
      <c r="Q7" s="16" t="s">
        <v>106</v>
      </c>
      <c r="S7" s="16" t="s">
        <v>118</v>
      </c>
    </row>
    <row r="8" spans="1:23">
      <c r="A8" s="1" t="s">
        <v>47</v>
      </c>
      <c r="C8" s="5" t="s">
        <v>6</v>
      </c>
      <c r="D8" s="5"/>
      <c r="E8" s="6">
        <v>109540262</v>
      </c>
      <c r="F8" s="5"/>
      <c r="G8" s="6">
        <v>2350</v>
      </c>
      <c r="H8" s="5"/>
      <c r="I8" s="6">
        <v>257419615700</v>
      </c>
      <c r="J8" s="5"/>
      <c r="K8" s="6">
        <v>36860555300</v>
      </c>
      <c r="L8" s="5"/>
      <c r="M8" s="6">
        <v>220559060400</v>
      </c>
      <c r="N8" s="5"/>
      <c r="O8" s="6">
        <v>257419615700</v>
      </c>
      <c r="P8" s="5"/>
      <c r="Q8" s="6">
        <v>36860555300</v>
      </c>
      <c r="R8" s="5"/>
      <c r="S8" s="6">
        <v>220559060400</v>
      </c>
      <c r="T8" s="5"/>
      <c r="U8" s="5"/>
      <c r="V8" s="5"/>
      <c r="W8" s="5"/>
    </row>
    <row r="9" spans="1:23">
      <c r="A9" s="1" t="s">
        <v>51</v>
      </c>
      <c r="C9" s="5" t="s">
        <v>119</v>
      </c>
      <c r="D9" s="5"/>
      <c r="E9" s="6">
        <v>14476102</v>
      </c>
      <c r="F9" s="5"/>
      <c r="G9" s="6">
        <v>2440</v>
      </c>
      <c r="H9" s="5"/>
      <c r="I9" s="6">
        <v>0</v>
      </c>
      <c r="J9" s="5"/>
      <c r="K9" s="6">
        <v>0</v>
      </c>
      <c r="L9" s="5"/>
      <c r="M9" s="6">
        <v>0</v>
      </c>
      <c r="N9" s="5"/>
      <c r="O9" s="6">
        <v>35321688880</v>
      </c>
      <c r="P9" s="5"/>
      <c r="Q9" s="6">
        <v>734387898</v>
      </c>
      <c r="R9" s="5"/>
      <c r="S9" s="6">
        <v>34587300982</v>
      </c>
      <c r="T9" s="5"/>
      <c r="U9" s="5"/>
      <c r="V9" s="5"/>
      <c r="W9" s="5"/>
    </row>
    <row r="10" spans="1:23">
      <c r="A10" s="1" t="s">
        <v>21</v>
      </c>
      <c r="C10" s="5" t="s">
        <v>120</v>
      </c>
      <c r="D10" s="5"/>
      <c r="E10" s="6">
        <v>1171430</v>
      </c>
      <c r="F10" s="5"/>
      <c r="G10" s="6">
        <v>23500</v>
      </c>
      <c r="H10" s="5"/>
      <c r="I10" s="6">
        <v>0</v>
      </c>
      <c r="J10" s="5"/>
      <c r="K10" s="6">
        <v>0</v>
      </c>
      <c r="L10" s="5"/>
      <c r="M10" s="6">
        <v>0</v>
      </c>
      <c r="N10" s="5"/>
      <c r="O10" s="6">
        <v>27528605000</v>
      </c>
      <c r="P10" s="5"/>
      <c r="Q10" s="6">
        <v>0</v>
      </c>
      <c r="R10" s="5"/>
      <c r="S10" s="6">
        <v>27528605000</v>
      </c>
      <c r="T10" s="5"/>
      <c r="U10" s="5"/>
      <c r="V10" s="5"/>
      <c r="W10" s="5"/>
    </row>
    <row r="11" spans="1:23">
      <c r="A11" s="1" t="s">
        <v>63</v>
      </c>
      <c r="C11" s="5" t="s">
        <v>121</v>
      </c>
      <c r="D11" s="5"/>
      <c r="E11" s="6">
        <v>15356839</v>
      </c>
      <c r="F11" s="5"/>
      <c r="G11" s="6">
        <v>5100</v>
      </c>
      <c r="H11" s="5"/>
      <c r="I11" s="6">
        <v>0</v>
      </c>
      <c r="J11" s="5"/>
      <c r="K11" s="6">
        <v>0</v>
      </c>
      <c r="L11" s="5"/>
      <c r="M11" s="6">
        <v>0</v>
      </c>
      <c r="N11" s="5"/>
      <c r="O11" s="6">
        <v>78319878900</v>
      </c>
      <c r="P11" s="5"/>
      <c r="Q11" s="6">
        <v>0</v>
      </c>
      <c r="R11" s="5"/>
      <c r="S11" s="6">
        <v>78319878900</v>
      </c>
      <c r="T11" s="5"/>
      <c r="U11" s="5"/>
      <c r="V11" s="5"/>
      <c r="W11" s="5"/>
    </row>
    <row r="12" spans="1:23" ht="24.75" thickBot="1">
      <c r="C12" s="5"/>
      <c r="D12" s="5"/>
      <c r="E12" s="5"/>
      <c r="F12" s="5"/>
      <c r="G12" s="5"/>
      <c r="H12" s="5"/>
      <c r="I12" s="13">
        <f>SUM(I8:I11)</f>
        <v>257419615700</v>
      </c>
      <c r="J12" s="5"/>
      <c r="K12" s="13">
        <f>SUM(K8:K11)</f>
        <v>36860555300</v>
      </c>
      <c r="L12" s="5"/>
      <c r="M12" s="13">
        <f>SUM(M8:M11)</f>
        <v>220559060400</v>
      </c>
      <c r="N12" s="5"/>
      <c r="O12" s="13">
        <f>SUM(O8:O11)</f>
        <v>398589788480</v>
      </c>
      <c r="P12" s="5"/>
      <c r="Q12" s="13">
        <f>SUM(Q8:Q11)</f>
        <v>37594943198</v>
      </c>
      <c r="R12" s="5"/>
      <c r="S12" s="13">
        <f>SUM(S8:S11)</f>
        <v>360994845282</v>
      </c>
      <c r="T12" s="5"/>
      <c r="U12" s="5"/>
      <c r="V12" s="5"/>
      <c r="W12" s="5"/>
    </row>
    <row r="13" spans="1:23" ht="24.75" thickTop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5"/>
  <sheetViews>
    <sheetView rightToLeft="1" workbookViewId="0">
      <selection activeCell="I40" sqref="I40"/>
    </sheetView>
  </sheetViews>
  <sheetFormatPr defaultRowHeight="24"/>
  <cols>
    <col min="1" max="1" width="38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101</v>
      </c>
      <c r="D6" s="16" t="s">
        <v>101</v>
      </c>
      <c r="E6" s="16" t="s">
        <v>101</v>
      </c>
      <c r="F6" s="16" t="s">
        <v>101</v>
      </c>
      <c r="G6" s="16" t="s">
        <v>101</v>
      </c>
      <c r="H6" s="16" t="s">
        <v>101</v>
      </c>
      <c r="I6" s="16" t="s">
        <v>101</v>
      </c>
      <c r="K6" s="16" t="s">
        <v>102</v>
      </c>
      <c r="L6" s="16" t="s">
        <v>102</v>
      </c>
      <c r="M6" s="16" t="s">
        <v>102</v>
      </c>
      <c r="N6" s="16" t="s">
        <v>102</v>
      </c>
      <c r="O6" s="16" t="s">
        <v>102</v>
      </c>
      <c r="P6" s="16" t="s">
        <v>102</v>
      </c>
      <c r="Q6" s="16" t="s">
        <v>102</v>
      </c>
    </row>
    <row r="7" spans="1:17" ht="24.75">
      <c r="A7" s="16" t="s">
        <v>3</v>
      </c>
      <c r="C7" s="16" t="s">
        <v>7</v>
      </c>
      <c r="E7" s="16" t="s">
        <v>122</v>
      </c>
      <c r="G7" s="16" t="s">
        <v>123</v>
      </c>
      <c r="I7" s="16" t="s">
        <v>124</v>
      </c>
      <c r="K7" s="16" t="s">
        <v>7</v>
      </c>
      <c r="M7" s="16" t="s">
        <v>122</v>
      </c>
      <c r="O7" s="16" t="s">
        <v>123</v>
      </c>
      <c r="Q7" s="16" t="s">
        <v>124</v>
      </c>
    </row>
    <row r="8" spans="1:17">
      <c r="A8" s="1" t="s">
        <v>68</v>
      </c>
      <c r="C8" s="7">
        <v>84054203</v>
      </c>
      <c r="D8" s="7"/>
      <c r="E8" s="7">
        <v>540594900784</v>
      </c>
      <c r="F8" s="7"/>
      <c r="G8" s="7">
        <v>448768966323</v>
      </c>
      <c r="H8" s="7"/>
      <c r="I8" s="7">
        <f>E8-G8</f>
        <v>91825934461</v>
      </c>
      <c r="J8" s="7"/>
      <c r="K8" s="7">
        <v>84054203</v>
      </c>
      <c r="L8" s="7"/>
      <c r="M8" s="7">
        <v>540594900784</v>
      </c>
      <c r="N8" s="7"/>
      <c r="O8" s="7">
        <v>303502532212</v>
      </c>
      <c r="P8" s="7"/>
      <c r="Q8" s="7">
        <f>M8-O8</f>
        <v>237092368572</v>
      </c>
    </row>
    <row r="9" spans="1:17">
      <c r="A9" s="1" t="s">
        <v>57</v>
      </c>
      <c r="C9" s="7">
        <v>20399582</v>
      </c>
      <c r="D9" s="7"/>
      <c r="E9" s="7">
        <v>191629032403</v>
      </c>
      <c r="F9" s="7"/>
      <c r="G9" s="7">
        <v>152086533653</v>
      </c>
      <c r="H9" s="7"/>
      <c r="I9" s="7">
        <f t="shared" ref="I9:I72" si="0">E9-G9</f>
        <v>39542498750</v>
      </c>
      <c r="J9" s="7"/>
      <c r="K9" s="7">
        <v>20399582</v>
      </c>
      <c r="L9" s="7"/>
      <c r="M9" s="7">
        <v>191629032403</v>
      </c>
      <c r="N9" s="7"/>
      <c r="O9" s="7">
        <v>123319627101</v>
      </c>
      <c r="P9" s="7"/>
      <c r="Q9" s="7">
        <f t="shared" ref="Q9:Q72" si="1">M9-O9</f>
        <v>68309405302</v>
      </c>
    </row>
    <row r="10" spans="1:17">
      <c r="A10" s="1" t="s">
        <v>70</v>
      </c>
      <c r="C10" s="7">
        <v>32825416</v>
      </c>
      <c r="D10" s="7"/>
      <c r="E10" s="7">
        <v>433327791409</v>
      </c>
      <c r="F10" s="7"/>
      <c r="G10" s="7">
        <v>347117583141</v>
      </c>
      <c r="H10" s="7"/>
      <c r="I10" s="7">
        <f t="shared" si="0"/>
        <v>86210208268</v>
      </c>
      <c r="J10" s="7"/>
      <c r="K10" s="7">
        <v>32825416</v>
      </c>
      <c r="L10" s="7"/>
      <c r="M10" s="7">
        <v>433327791409</v>
      </c>
      <c r="N10" s="7"/>
      <c r="O10" s="7">
        <v>273251975552</v>
      </c>
      <c r="P10" s="7"/>
      <c r="Q10" s="7">
        <f t="shared" si="1"/>
        <v>160075815857</v>
      </c>
    </row>
    <row r="11" spans="1:17">
      <c r="A11" s="1" t="s">
        <v>33</v>
      </c>
      <c r="C11" s="7">
        <v>152386</v>
      </c>
      <c r="D11" s="7"/>
      <c r="E11" s="7">
        <v>58102148569</v>
      </c>
      <c r="F11" s="7"/>
      <c r="G11" s="7">
        <v>58241826564</v>
      </c>
      <c r="H11" s="7"/>
      <c r="I11" s="7">
        <f t="shared" si="0"/>
        <v>-139677995</v>
      </c>
      <c r="J11" s="7"/>
      <c r="K11" s="7">
        <v>152386</v>
      </c>
      <c r="L11" s="7"/>
      <c r="M11" s="7">
        <v>58102148569</v>
      </c>
      <c r="N11" s="7"/>
      <c r="O11" s="7">
        <v>54808386820</v>
      </c>
      <c r="P11" s="7"/>
      <c r="Q11" s="7">
        <f t="shared" si="1"/>
        <v>3293761749</v>
      </c>
    </row>
    <row r="12" spans="1:17">
      <c r="A12" s="1" t="s">
        <v>41</v>
      </c>
      <c r="C12" s="7">
        <v>22866969</v>
      </c>
      <c r="D12" s="7"/>
      <c r="E12" s="7">
        <v>766713612326</v>
      </c>
      <c r="F12" s="7"/>
      <c r="G12" s="7">
        <v>656468696234</v>
      </c>
      <c r="H12" s="7"/>
      <c r="I12" s="7">
        <f t="shared" si="0"/>
        <v>110244916092</v>
      </c>
      <c r="J12" s="7"/>
      <c r="K12" s="7">
        <v>22866969</v>
      </c>
      <c r="L12" s="7"/>
      <c r="M12" s="7">
        <v>766713612326</v>
      </c>
      <c r="N12" s="7"/>
      <c r="O12" s="7">
        <v>463205650078</v>
      </c>
      <c r="P12" s="7"/>
      <c r="Q12" s="7">
        <f t="shared" si="1"/>
        <v>303507962248</v>
      </c>
    </row>
    <row r="13" spans="1:17">
      <c r="A13" s="1" t="s">
        <v>38</v>
      </c>
      <c r="C13" s="7">
        <v>9426854</v>
      </c>
      <c r="D13" s="7"/>
      <c r="E13" s="7">
        <v>437614689013</v>
      </c>
      <c r="F13" s="7"/>
      <c r="G13" s="7">
        <v>355620502099</v>
      </c>
      <c r="H13" s="7"/>
      <c r="I13" s="7">
        <f t="shared" si="0"/>
        <v>81994186914</v>
      </c>
      <c r="J13" s="7"/>
      <c r="K13" s="7">
        <v>9426854</v>
      </c>
      <c r="L13" s="7"/>
      <c r="M13" s="7">
        <v>437614689013</v>
      </c>
      <c r="N13" s="7"/>
      <c r="O13" s="7">
        <v>209720456097</v>
      </c>
      <c r="P13" s="7"/>
      <c r="Q13" s="7">
        <f t="shared" si="1"/>
        <v>227894232916</v>
      </c>
    </row>
    <row r="14" spans="1:17">
      <c r="A14" s="1" t="s">
        <v>35</v>
      </c>
      <c r="C14" s="7">
        <v>264014</v>
      </c>
      <c r="D14" s="7"/>
      <c r="E14" s="7">
        <v>100084539232</v>
      </c>
      <c r="F14" s="7"/>
      <c r="G14" s="7">
        <v>101025923000</v>
      </c>
      <c r="H14" s="7"/>
      <c r="I14" s="7">
        <f t="shared" si="0"/>
        <v>-941383768</v>
      </c>
      <c r="J14" s="7"/>
      <c r="K14" s="7">
        <v>264014</v>
      </c>
      <c r="L14" s="7"/>
      <c r="M14" s="7">
        <v>100084539232</v>
      </c>
      <c r="N14" s="7"/>
      <c r="O14" s="7">
        <v>90595603891</v>
      </c>
      <c r="P14" s="7"/>
      <c r="Q14" s="7">
        <f t="shared" si="1"/>
        <v>9488935341</v>
      </c>
    </row>
    <row r="15" spans="1:17">
      <c r="A15" s="1" t="s">
        <v>62</v>
      </c>
      <c r="C15" s="7">
        <v>38902128</v>
      </c>
      <c r="D15" s="7"/>
      <c r="E15" s="7">
        <v>336048038340</v>
      </c>
      <c r="F15" s="7"/>
      <c r="G15" s="7">
        <v>304338096863</v>
      </c>
      <c r="H15" s="7"/>
      <c r="I15" s="7">
        <f t="shared" si="0"/>
        <v>31709941477</v>
      </c>
      <c r="J15" s="7"/>
      <c r="K15" s="7">
        <v>38902128</v>
      </c>
      <c r="L15" s="7"/>
      <c r="M15" s="7">
        <v>336048038340</v>
      </c>
      <c r="N15" s="7"/>
      <c r="O15" s="7">
        <v>180617996268</v>
      </c>
      <c r="P15" s="7"/>
      <c r="Q15" s="7">
        <f t="shared" si="1"/>
        <v>155430042072</v>
      </c>
    </row>
    <row r="16" spans="1:17">
      <c r="A16" s="1" t="s">
        <v>53</v>
      </c>
      <c r="C16" s="7">
        <v>3290542</v>
      </c>
      <c r="D16" s="7"/>
      <c r="E16" s="7">
        <v>88643104755</v>
      </c>
      <c r="F16" s="7"/>
      <c r="G16" s="7">
        <v>63849203129</v>
      </c>
      <c r="H16" s="7"/>
      <c r="I16" s="7">
        <f t="shared" si="0"/>
        <v>24793901626</v>
      </c>
      <c r="J16" s="7"/>
      <c r="K16" s="7">
        <v>3290542</v>
      </c>
      <c r="L16" s="7"/>
      <c r="M16" s="7">
        <v>88643104755</v>
      </c>
      <c r="N16" s="7"/>
      <c r="O16" s="7">
        <v>60759810942</v>
      </c>
      <c r="P16" s="7"/>
      <c r="Q16" s="7">
        <f t="shared" si="1"/>
        <v>27883293813</v>
      </c>
    </row>
    <row r="17" spans="1:17">
      <c r="A17" s="1" t="s">
        <v>46</v>
      </c>
      <c r="C17" s="7">
        <v>54989828</v>
      </c>
      <c r="D17" s="7"/>
      <c r="E17" s="7">
        <v>1149008661761</v>
      </c>
      <c r="F17" s="7"/>
      <c r="G17" s="7">
        <v>1036684210935</v>
      </c>
      <c r="H17" s="7"/>
      <c r="I17" s="7">
        <f t="shared" si="0"/>
        <v>112324450826</v>
      </c>
      <c r="J17" s="7"/>
      <c r="K17" s="7">
        <v>54989828</v>
      </c>
      <c r="L17" s="7"/>
      <c r="M17" s="7">
        <v>1149008661761</v>
      </c>
      <c r="N17" s="7"/>
      <c r="O17" s="7">
        <v>813774368325</v>
      </c>
      <c r="P17" s="7"/>
      <c r="Q17" s="7">
        <f t="shared" si="1"/>
        <v>335234293436</v>
      </c>
    </row>
    <row r="18" spans="1:17">
      <c r="A18" s="1" t="s">
        <v>19</v>
      </c>
      <c r="C18" s="7">
        <v>22217678</v>
      </c>
      <c r="D18" s="7"/>
      <c r="E18" s="7">
        <v>303896243546</v>
      </c>
      <c r="F18" s="7"/>
      <c r="G18" s="7">
        <v>245811423740</v>
      </c>
      <c r="H18" s="7"/>
      <c r="I18" s="7">
        <f t="shared" si="0"/>
        <v>58084819806</v>
      </c>
      <c r="J18" s="7"/>
      <c r="K18" s="7">
        <v>22217678</v>
      </c>
      <c r="L18" s="7"/>
      <c r="M18" s="7">
        <v>303896243546</v>
      </c>
      <c r="N18" s="7"/>
      <c r="O18" s="7">
        <v>210374921222</v>
      </c>
      <c r="P18" s="7"/>
      <c r="Q18" s="7">
        <f t="shared" si="1"/>
        <v>93521322324</v>
      </c>
    </row>
    <row r="19" spans="1:17">
      <c r="A19" s="1" t="s">
        <v>26</v>
      </c>
      <c r="C19" s="7">
        <v>26751913</v>
      </c>
      <c r="D19" s="7"/>
      <c r="E19" s="7">
        <v>524940670182</v>
      </c>
      <c r="F19" s="7"/>
      <c r="G19" s="7">
        <v>380148536527</v>
      </c>
      <c r="H19" s="7"/>
      <c r="I19" s="7">
        <f t="shared" si="0"/>
        <v>144792133655</v>
      </c>
      <c r="J19" s="7"/>
      <c r="K19" s="7">
        <v>26751913</v>
      </c>
      <c r="L19" s="7"/>
      <c r="M19" s="7">
        <v>524940670182</v>
      </c>
      <c r="N19" s="7"/>
      <c r="O19" s="7">
        <v>316397670372</v>
      </c>
      <c r="P19" s="7"/>
      <c r="Q19" s="7">
        <f t="shared" si="1"/>
        <v>208542999810</v>
      </c>
    </row>
    <row r="20" spans="1:17">
      <c r="A20" s="1" t="s">
        <v>25</v>
      </c>
      <c r="C20" s="7">
        <v>3213381</v>
      </c>
      <c r="D20" s="7"/>
      <c r="E20" s="7">
        <v>221841453052</v>
      </c>
      <c r="F20" s="7"/>
      <c r="G20" s="7">
        <v>180230885978</v>
      </c>
      <c r="H20" s="7"/>
      <c r="I20" s="7">
        <f t="shared" si="0"/>
        <v>41610567074</v>
      </c>
      <c r="J20" s="7"/>
      <c r="K20" s="7">
        <v>3213381</v>
      </c>
      <c r="L20" s="7"/>
      <c r="M20" s="7">
        <v>221841453052</v>
      </c>
      <c r="N20" s="7"/>
      <c r="O20" s="7">
        <v>155599301847</v>
      </c>
      <c r="P20" s="7"/>
      <c r="Q20" s="7">
        <f t="shared" si="1"/>
        <v>66242151205</v>
      </c>
    </row>
    <row r="21" spans="1:17">
      <c r="A21" s="1" t="s">
        <v>67</v>
      </c>
      <c r="C21" s="7">
        <v>41220000</v>
      </c>
      <c r="D21" s="7"/>
      <c r="E21" s="7">
        <v>326158938360</v>
      </c>
      <c r="F21" s="7"/>
      <c r="G21" s="7">
        <v>307959130327</v>
      </c>
      <c r="H21" s="7"/>
      <c r="I21" s="7">
        <f t="shared" si="0"/>
        <v>18199808033</v>
      </c>
      <c r="J21" s="7"/>
      <c r="K21" s="7">
        <v>41220000</v>
      </c>
      <c r="L21" s="7"/>
      <c r="M21" s="7">
        <v>326158938360</v>
      </c>
      <c r="N21" s="7"/>
      <c r="O21" s="7">
        <v>247638556182</v>
      </c>
      <c r="P21" s="7"/>
      <c r="Q21" s="7">
        <f t="shared" si="1"/>
        <v>78520382178</v>
      </c>
    </row>
    <row r="22" spans="1:17">
      <c r="A22" s="1" t="s">
        <v>72</v>
      </c>
      <c r="C22" s="7">
        <v>13509333</v>
      </c>
      <c r="D22" s="7"/>
      <c r="E22" s="7">
        <v>168801932530</v>
      </c>
      <c r="F22" s="7"/>
      <c r="G22" s="7">
        <v>131626897916</v>
      </c>
      <c r="H22" s="7"/>
      <c r="I22" s="7">
        <f t="shared" si="0"/>
        <v>37175034614</v>
      </c>
      <c r="J22" s="7"/>
      <c r="K22" s="7">
        <v>13509333</v>
      </c>
      <c r="L22" s="7"/>
      <c r="M22" s="7">
        <v>168801932530</v>
      </c>
      <c r="N22" s="7"/>
      <c r="O22" s="7">
        <v>124930266813</v>
      </c>
      <c r="P22" s="7"/>
      <c r="Q22" s="7">
        <f t="shared" si="1"/>
        <v>43871665717</v>
      </c>
    </row>
    <row r="23" spans="1:17">
      <c r="A23" s="1" t="s">
        <v>48</v>
      </c>
      <c r="C23" s="7">
        <v>29287636</v>
      </c>
      <c r="D23" s="7"/>
      <c r="E23" s="7">
        <v>660873602643</v>
      </c>
      <c r="F23" s="7"/>
      <c r="G23" s="7">
        <v>526851430964</v>
      </c>
      <c r="H23" s="7"/>
      <c r="I23" s="7">
        <f t="shared" si="0"/>
        <v>134022171679</v>
      </c>
      <c r="J23" s="7"/>
      <c r="K23" s="7">
        <v>29287636</v>
      </c>
      <c r="L23" s="7"/>
      <c r="M23" s="7">
        <v>660873602643</v>
      </c>
      <c r="N23" s="7"/>
      <c r="O23" s="7">
        <v>398492960549</v>
      </c>
      <c r="P23" s="7"/>
      <c r="Q23" s="7">
        <f t="shared" si="1"/>
        <v>262380642094</v>
      </c>
    </row>
    <row r="24" spans="1:17">
      <c r="A24" s="1" t="s">
        <v>49</v>
      </c>
      <c r="C24" s="7">
        <v>7715320</v>
      </c>
      <c r="D24" s="7"/>
      <c r="E24" s="7">
        <v>403564556576</v>
      </c>
      <c r="F24" s="7"/>
      <c r="G24" s="7">
        <v>379123934282</v>
      </c>
      <c r="H24" s="7"/>
      <c r="I24" s="7">
        <f t="shared" si="0"/>
        <v>24440622294</v>
      </c>
      <c r="J24" s="7"/>
      <c r="K24" s="7">
        <v>7715320</v>
      </c>
      <c r="L24" s="7"/>
      <c r="M24" s="7">
        <v>403564556576</v>
      </c>
      <c r="N24" s="7"/>
      <c r="O24" s="7">
        <v>213621961384</v>
      </c>
      <c r="P24" s="7"/>
      <c r="Q24" s="7">
        <f t="shared" si="1"/>
        <v>189942595192</v>
      </c>
    </row>
    <row r="25" spans="1:17">
      <c r="A25" s="1" t="s">
        <v>45</v>
      </c>
      <c r="C25" s="7">
        <v>17500000</v>
      </c>
      <c r="D25" s="7"/>
      <c r="E25" s="7">
        <v>244064126250</v>
      </c>
      <c r="F25" s="7"/>
      <c r="G25" s="7">
        <v>199530686250</v>
      </c>
      <c r="H25" s="7"/>
      <c r="I25" s="7">
        <f t="shared" si="0"/>
        <v>44533440000</v>
      </c>
      <c r="J25" s="7"/>
      <c r="K25" s="7">
        <v>17500000</v>
      </c>
      <c r="L25" s="7"/>
      <c r="M25" s="7">
        <v>244064126250</v>
      </c>
      <c r="N25" s="7"/>
      <c r="O25" s="7">
        <v>201358810000</v>
      </c>
      <c r="P25" s="7"/>
      <c r="Q25" s="7">
        <f t="shared" si="1"/>
        <v>42705316250</v>
      </c>
    </row>
    <row r="26" spans="1:17">
      <c r="A26" s="1" t="s">
        <v>74</v>
      </c>
      <c r="C26" s="7">
        <v>2004508</v>
      </c>
      <c r="D26" s="7"/>
      <c r="E26" s="7">
        <v>38496668347</v>
      </c>
      <c r="F26" s="7"/>
      <c r="G26" s="7">
        <v>36562140334</v>
      </c>
      <c r="H26" s="7"/>
      <c r="I26" s="7">
        <f t="shared" si="0"/>
        <v>1934528013</v>
      </c>
      <c r="J26" s="7"/>
      <c r="K26" s="7">
        <v>2004508</v>
      </c>
      <c r="L26" s="7"/>
      <c r="M26" s="7">
        <v>38496668347</v>
      </c>
      <c r="N26" s="7"/>
      <c r="O26" s="7">
        <v>36562140334</v>
      </c>
      <c r="P26" s="7"/>
      <c r="Q26" s="7">
        <f t="shared" si="1"/>
        <v>1934528013</v>
      </c>
    </row>
    <row r="27" spans="1:17">
      <c r="A27" s="1" t="s">
        <v>29</v>
      </c>
      <c r="C27" s="7">
        <v>7854654</v>
      </c>
      <c r="D27" s="7"/>
      <c r="E27" s="7">
        <v>423111120243</v>
      </c>
      <c r="F27" s="7"/>
      <c r="G27" s="7">
        <v>328239266655</v>
      </c>
      <c r="H27" s="7"/>
      <c r="I27" s="7">
        <f t="shared" si="0"/>
        <v>94871853588</v>
      </c>
      <c r="J27" s="7"/>
      <c r="K27" s="7">
        <v>7854654</v>
      </c>
      <c r="L27" s="7"/>
      <c r="M27" s="7">
        <v>423111120243</v>
      </c>
      <c r="N27" s="7"/>
      <c r="O27" s="7">
        <v>316816923272</v>
      </c>
      <c r="P27" s="7"/>
      <c r="Q27" s="7">
        <f t="shared" si="1"/>
        <v>106294196971</v>
      </c>
    </row>
    <row r="28" spans="1:17">
      <c r="A28" s="1" t="s">
        <v>18</v>
      </c>
      <c r="C28" s="7">
        <v>125698752</v>
      </c>
      <c r="D28" s="7"/>
      <c r="E28" s="7">
        <v>1152046785604</v>
      </c>
      <c r="F28" s="7"/>
      <c r="G28" s="7">
        <v>1055207501924</v>
      </c>
      <c r="H28" s="7"/>
      <c r="I28" s="7">
        <f t="shared" si="0"/>
        <v>96839283680</v>
      </c>
      <c r="J28" s="7"/>
      <c r="K28" s="7">
        <v>125698752</v>
      </c>
      <c r="L28" s="7"/>
      <c r="M28" s="7">
        <v>1152046785604</v>
      </c>
      <c r="N28" s="7"/>
      <c r="O28" s="7">
        <v>873617005394</v>
      </c>
      <c r="P28" s="7"/>
      <c r="Q28" s="7">
        <f t="shared" si="1"/>
        <v>278429780210</v>
      </c>
    </row>
    <row r="29" spans="1:17">
      <c r="A29" s="1" t="s">
        <v>61</v>
      </c>
      <c r="C29" s="7">
        <v>95550478</v>
      </c>
      <c r="D29" s="7"/>
      <c r="E29" s="7">
        <v>1117937582759</v>
      </c>
      <c r="F29" s="7"/>
      <c r="G29" s="7">
        <v>1123428180078</v>
      </c>
      <c r="H29" s="7"/>
      <c r="I29" s="7">
        <f t="shared" si="0"/>
        <v>-5490597319</v>
      </c>
      <c r="J29" s="7"/>
      <c r="K29" s="7">
        <v>95550478</v>
      </c>
      <c r="L29" s="7"/>
      <c r="M29" s="7">
        <v>1117937582759</v>
      </c>
      <c r="N29" s="7"/>
      <c r="O29" s="7">
        <v>822269226553</v>
      </c>
      <c r="P29" s="7"/>
      <c r="Q29" s="7">
        <f t="shared" si="1"/>
        <v>295668356206</v>
      </c>
    </row>
    <row r="30" spans="1:17">
      <c r="A30" s="1" t="s">
        <v>56</v>
      </c>
      <c r="C30" s="7">
        <v>24678640</v>
      </c>
      <c r="D30" s="7"/>
      <c r="E30" s="7">
        <v>711422260668</v>
      </c>
      <c r="F30" s="7"/>
      <c r="G30" s="7">
        <v>573190362373</v>
      </c>
      <c r="H30" s="7"/>
      <c r="I30" s="7">
        <f t="shared" si="0"/>
        <v>138231898295</v>
      </c>
      <c r="J30" s="7"/>
      <c r="K30" s="7">
        <v>24678640</v>
      </c>
      <c r="L30" s="7"/>
      <c r="M30" s="7">
        <v>711422260668</v>
      </c>
      <c r="N30" s="7"/>
      <c r="O30" s="7">
        <v>474859585098</v>
      </c>
      <c r="P30" s="7"/>
      <c r="Q30" s="7">
        <f t="shared" si="1"/>
        <v>236562675570</v>
      </c>
    </row>
    <row r="31" spans="1:17">
      <c r="A31" s="1" t="s">
        <v>15</v>
      </c>
      <c r="C31" s="7">
        <v>24273341</v>
      </c>
      <c r="D31" s="7"/>
      <c r="E31" s="7">
        <v>384132320767</v>
      </c>
      <c r="F31" s="7"/>
      <c r="G31" s="7">
        <v>349065710809</v>
      </c>
      <c r="H31" s="7"/>
      <c r="I31" s="7">
        <f t="shared" si="0"/>
        <v>35066609958</v>
      </c>
      <c r="J31" s="7"/>
      <c r="K31" s="7">
        <v>24273341</v>
      </c>
      <c r="L31" s="7"/>
      <c r="M31" s="7">
        <v>384132320767</v>
      </c>
      <c r="N31" s="7"/>
      <c r="O31" s="7">
        <v>277348243806</v>
      </c>
      <c r="P31" s="7"/>
      <c r="Q31" s="7">
        <f t="shared" si="1"/>
        <v>106784076961</v>
      </c>
    </row>
    <row r="32" spans="1:17">
      <c r="A32" s="1" t="s">
        <v>69</v>
      </c>
      <c r="C32" s="7">
        <v>5346154</v>
      </c>
      <c r="D32" s="7"/>
      <c r="E32" s="7">
        <v>168252143187</v>
      </c>
      <c r="F32" s="7"/>
      <c r="G32" s="7">
        <v>137588376093</v>
      </c>
      <c r="H32" s="7"/>
      <c r="I32" s="7">
        <f t="shared" si="0"/>
        <v>30663767094</v>
      </c>
      <c r="J32" s="7"/>
      <c r="K32" s="7">
        <v>5346154</v>
      </c>
      <c r="L32" s="7"/>
      <c r="M32" s="7">
        <v>168252143187</v>
      </c>
      <c r="N32" s="7"/>
      <c r="O32" s="7">
        <v>89854649627</v>
      </c>
      <c r="P32" s="7"/>
      <c r="Q32" s="7">
        <f t="shared" si="1"/>
        <v>78397493560</v>
      </c>
    </row>
    <row r="33" spans="1:17">
      <c r="A33" s="1" t="s">
        <v>24</v>
      </c>
      <c r="C33" s="7">
        <v>17978253</v>
      </c>
      <c r="D33" s="7"/>
      <c r="E33" s="7">
        <v>664632992257</v>
      </c>
      <c r="F33" s="7"/>
      <c r="G33" s="7">
        <v>584390934305</v>
      </c>
      <c r="H33" s="7"/>
      <c r="I33" s="7">
        <f t="shared" si="0"/>
        <v>80242057952</v>
      </c>
      <c r="J33" s="7"/>
      <c r="K33" s="7">
        <v>17978253</v>
      </c>
      <c r="L33" s="7"/>
      <c r="M33" s="7">
        <v>664632992257</v>
      </c>
      <c r="N33" s="7"/>
      <c r="O33" s="7">
        <v>466522337816</v>
      </c>
      <c r="P33" s="7"/>
      <c r="Q33" s="7">
        <f t="shared" si="1"/>
        <v>198110654441</v>
      </c>
    </row>
    <row r="34" spans="1:17">
      <c r="A34" s="1" t="s">
        <v>63</v>
      </c>
      <c r="C34" s="7">
        <v>27846138</v>
      </c>
      <c r="D34" s="7"/>
      <c r="E34" s="7">
        <v>1209359012493</v>
      </c>
      <c r="F34" s="7"/>
      <c r="G34" s="7">
        <v>1056615253992</v>
      </c>
      <c r="H34" s="7"/>
      <c r="I34" s="7">
        <f t="shared" si="0"/>
        <v>152743758501</v>
      </c>
      <c r="J34" s="7"/>
      <c r="K34" s="7">
        <v>27846138</v>
      </c>
      <c r="L34" s="7"/>
      <c r="M34" s="7">
        <v>1209359012493</v>
      </c>
      <c r="N34" s="7"/>
      <c r="O34" s="7">
        <v>1000710120917</v>
      </c>
      <c r="P34" s="7"/>
      <c r="Q34" s="7">
        <f t="shared" si="1"/>
        <v>208648891576</v>
      </c>
    </row>
    <row r="35" spans="1:17">
      <c r="A35" s="1" t="s">
        <v>44</v>
      </c>
      <c r="C35" s="7">
        <v>40590932</v>
      </c>
      <c r="D35" s="7"/>
      <c r="E35" s="7">
        <v>734359370373</v>
      </c>
      <c r="F35" s="7"/>
      <c r="G35" s="7">
        <v>679948628011</v>
      </c>
      <c r="H35" s="7"/>
      <c r="I35" s="7">
        <f t="shared" si="0"/>
        <v>54410742362</v>
      </c>
      <c r="J35" s="7"/>
      <c r="K35" s="7">
        <v>40590932</v>
      </c>
      <c r="L35" s="7"/>
      <c r="M35" s="7">
        <v>734359370373</v>
      </c>
      <c r="N35" s="7"/>
      <c r="O35" s="7">
        <v>445906400195</v>
      </c>
      <c r="P35" s="7"/>
      <c r="Q35" s="7">
        <f t="shared" si="1"/>
        <v>288452970178</v>
      </c>
    </row>
    <row r="36" spans="1:17">
      <c r="A36" s="1" t="s">
        <v>36</v>
      </c>
      <c r="C36" s="7">
        <v>21309246</v>
      </c>
      <c r="D36" s="7"/>
      <c r="E36" s="7">
        <v>656656135575</v>
      </c>
      <c r="F36" s="7"/>
      <c r="G36" s="7">
        <v>613338898590</v>
      </c>
      <c r="H36" s="7"/>
      <c r="I36" s="7">
        <f t="shared" si="0"/>
        <v>43317236985</v>
      </c>
      <c r="J36" s="7"/>
      <c r="K36" s="7">
        <v>21309246</v>
      </c>
      <c r="L36" s="7"/>
      <c r="M36" s="7">
        <v>656656135575</v>
      </c>
      <c r="N36" s="7"/>
      <c r="O36" s="7">
        <v>491828879662</v>
      </c>
      <c r="P36" s="7"/>
      <c r="Q36" s="7">
        <f t="shared" si="1"/>
        <v>164827255913</v>
      </c>
    </row>
    <row r="37" spans="1:17">
      <c r="A37" s="1" t="s">
        <v>34</v>
      </c>
      <c r="C37" s="7">
        <v>193742</v>
      </c>
      <c r="D37" s="7"/>
      <c r="E37" s="7">
        <v>75378424042</v>
      </c>
      <c r="F37" s="7"/>
      <c r="G37" s="7">
        <v>75932798194</v>
      </c>
      <c r="H37" s="7"/>
      <c r="I37" s="7">
        <f t="shared" si="0"/>
        <v>-554374152</v>
      </c>
      <c r="J37" s="7"/>
      <c r="K37" s="7">
        <v>193742</v>
      </c>
      <c r="L37" s="7"/>
      <c r="M37" s="7">
        <v>75378424042</v>
      </c>
      <c r="N37" s="7"/>
      <c r="O37" s="7">
        <v>62954383529</v>
      </c>
      <c r="P37" s="7"/>
      <c r="Q37" s="7">
        <f t="shared" si="1"/>
        <v>12424040513</v>
      </c>
    </row>
    <row r="38" spans="1:17">
      <c r="A38" s="1" t="s">
        <v>55</v>
      </c>
      <c r="C38" s="7">
        <v>14382908</v>
      </c>
      <c r="D38" s="7"/>
      <c r="E38" s="7">
        <v>957921089725</v>
      </c>
      <c r="F38" s="7"/>
      <c r="G38" s="7">
        <v>859586495775</v>
      </c>
      <c r="H38" s="7"/>
      <c r="I38" s="7">
        <f t="shared" si="0"/>
        <v>98334593950</v>
      </c>
      <c r="J38" s="7"/>
      <c r="K38" s="7">
        <v>14382908</v>
      </c>
      <c r="L38" s="7"/>
      <c r="M38" s="7">
        <v>957921089725</v>
      </c>
      <c r="N38" s="7"/>
      <c r="O38" s="7">
        <v>704654040686</v>
      </c>
      <c r="P38" s="7"/>
      <c r="Q38" s="7">
        <f t="shared" si="1"/>
        <v>253267049039</v>
      </c>
    </row>
    <row r="39" spans="1:17">
      <c r="A39" s="1" t="s">
        <v>20</v>
      </c>
      <c r="C39" s="7">
        <v>46034018</v>
      </c>
      <c r="D39" s="7"/>
      <c r="E39" s="7">
        <v>264493468126</v>
      </c>
      <c r="F39" s="7"/>
      <c r="G39" s="7">
        <v>210038930571</v>
      </c>
      <c r="H39" s="7"/>
      <c r="I39" s="7">
        <f t="shared" si="0"/>
        <v>54454537555</v>
      </c>
      <c r="J39" s="7"/>
      <c r="K39" s="7">
        <v>46034018</v>
      </c>
      <c r="L39" s="7"/>
      <c r="M39" s="7">
        <v>264493468126</v>
      </c>
      <c r="N39" s="7"/>
      <c r="O39" s="7">
        <v>197225891546</v>
      </c>
      <c r="P39" s="7"/>
      <c r="Q39" s="7">
        <f t="shared" si="1"/>
        <v>67267576580</v>
      </c>
    </row>
    <row r="40" spans="1:17">
      <c r="A40" s="1" t="s">
        <v>28</v>
      </c>
      <c r="C40" s="7">
        <v>3493086</v>
      </c>
      <c r="D40" s="7"/>
      <c r="E40" s="7">
        <v>55556834212</v>
      </c>
      <c r="F40" s="7"/>
      <c r="G40" s="7">
        <v>51307958739</v>
      </c>
      <c r="H40" s="7"/>
      <c r="I40" s="7">
        <f t="shared" si="0"/>
        <v>4248875473</v>
      </c>
      <c r="J40" s="7"/>
      <c r="K40" s="7">
        <v>3493086</v>
      </c>
      <c r="L40" s="7"/>
      <c r="M40" s="7">
        <v>55556834212</v>
      </c>
      <c r="N40" s="7"/>
      <c r="O40" s="7">
        <v>51295997632</v>
      </c>
      <c r="P40" s="7"/>
      <c r="Q40" s="7">
        <f t="shared" si="1"/>
        <v>4260836580</v>
      </c>
    </row>
    <row r="41" spans="1:17">
      <c r="A41" s="1" t="s">
        <v>17</v>
      </c>
      <c r="C41" s="7">
        <v>525393</v>
      </c>
      <c r="D41" s="7"/>
      <c r="E41" s="7">
        <v>21073469885</v>
      </c>
      <c r="F41" s="7"/>
      <c r="G41" s="7">
        <v>18528791847</v>
      </c>
      <c r="H41" s="7"/>
      <c r="I41" s="7">
        <f t="shared" si="0"/>
        <v>2544678038</v>
      </c>
      <c r="J41" s="7"/>
      <c r="K41" s="7">
        <v>525393</v>
      </c>
      <c r="L41" s="7"/>
      <c r="M41" s="7">
        <v>21073469885</v>
      </c>
      <c r="N41" s="7"/>
      <c r="O41" s="7">
        <v>17684288755</v>
      </c>
      <c r="P41" s="7"/>
      <c r="Q41" s="7">
        <f t="shared" si="1"/>
        <v>3389181130</v>
      </c>
    </row>
    <row r="42" spans="1:17">
      <c r="A42" s="1" t="s">
        <v>76</v>
      </c>
      <c r="C42" s="7">
        <v>1436592</v>
      </c>
      <c r="D42" s="7"/>
      <c r="E42" s="7">
        <v>53123247126</v>
      </c>
      <c r="F42" s="7"/>
      <c r="G42" s="7">
        <v>47856099115</v>
      </c>
      <c r="H42" s="7"/>
      <c r="I42" s="7">
        <f t="shared" si="0"/>
        <v>5267148011</v>
      </c>
      <c r="J42" s="7"/>
      <c r="K42" s="7">
        <v>1436592</v>
      </c>
      <c r="L42" s="7"/>
      <c r="M42" s="7">
        <v>53123247126</v>
      </c>
      <c r="N42" s="7"/>
      <c r="O42" s="7">
        <v>47856099115</v>
      </c>
      <c r="P42" s="7"/>
      <c r="Q42" s="7">
        <f t="shared" si="1"/>
        <v>5267148011</v>
      </c>
    </row>
    <row r="43" spans="1:17">
      <c r="A43" s="1" t="s">
        <v>54</v>
      </c>
      <c r="C43" s="7">
        <v>37482272</v>
      </c>
      <c r="D43" s="7"/>
      <c r="E43" s="7">
        <v>931481312040</v>
      </c>
      <c r="F43" s="7"/>
      <c r="G43" s="7">
        <v>924029461543</v>
      </c>
      <c r="H43" s="7"/>
      <c r="I43" s="7">
        <f t="shared" si="0"/>
        <v>7451850497</v>
      </c>
      <c r="J43" s="7"/>
      <c r="K43" s="7">
        <v>37482272</v>
      </c>
      <c r="L43" s="7"/>
      <c r="M43" s="7">
        <v>931481312040</v>
      </c>
      <c r="N43" s="7"/>
      <c r="O43" s="7">
        <v>632038699074</v>
      </c>
      <c r="P43" s="7"/>
      <c r="Q43" s="7">
        <f t="shared" si="1"/>
        <v>299442612966</v>
      </c>
    </row>
    <row r="44" spans="1:17">
      <c r="A44" s="1" t="s">
        <v>16</v>
      </c>
      <c r="C44" s="7">
        <v>151361882</v>
      </c>
      <c r="D44" s="7"/>
      <c r="E44" s="7">
        <v>799551235554</v>
      </c>
      <c r="F44" s="7"/>
      <c r="G44" s="7">
        <v>703620669054</v>
      </c>
      <c r="H44" s="7"/>
      <c r="I44" s="7">
        <f t="shared" si="0"/>
        <v>95930566500</v>
      </c>
      <c r="J44" s="7"/>
      <c r="K44" s="7">
        <v>151361882</v>
      </c>
      <c r="L44" s="7"/>
      <c r="M44" s="7">
        <v>799551235554</v>
      </c>
      <c r="N44" s="7"/>
      <c r="O44" s="7">
        <v>678462492290</v>
      </c>
      <c r="P44" s="7"/>
      <c r="Q44" s="7">
        <f t="shared" si="1"/>
        <v>121088743264</v>
      </c>
    </row>
    <row r="45" spans="1:17">
      <c r="A45" s="1" t="s">
        <v>79</v>
      </c>
      <c r="C45" s="7">
        <v>3450000</v>
      </c>
      <c r="D45" s="7"/>
      <c r="E45" s="7">
        <v>203436308700</v>
      </c>
      <c r="F45" s="7"/>
      <c r="G45" s="7">
        <v>201299440601</v>
      </c>
      <c r="H45" s="7"/>
      <c r="I45" s="7">
        <f t="shared" si="0"/>
        <v>2136868099</v>
      </c>
      <c r="J45" s="7"/>
      <c r="K45" s="7">
        <v>3450000</v>
      </c>
      <c r="L45" s="7"/>
      <c r="M45" s="7">
        <v>203436308700</v>
      </c>
      <c r="N45" s="7"/>
      <c r="O45" s="7">
        <v>201299440601</v>
      </c>
      <c r="P45" s="7"/>
      <c r="Q45" s="7">
        <f t="shared" si="1"/>
        <v>2136868099</v>
      </c>
    </row>
    <row r="46" spans="1:17">
      <c r="A46" s="1" t="s">
        <v>73</v>
      </c>
      <c r="C46" s="7">
        <v>2310190</v>
      </c>
      <c r="D46" s="7"/>
      <c r="E46" s="7">
        <v>435979963549</v>
      </c>
      <c r="F46" s="7"/>
      <c r="G46" s="7">
        <v>440183245208</v>
      </c>
      <c r="H46" s="7"/>
      <c r="I46" s="7">
        <f t="shared" si="0"/>
        <v>-4203281659</v>
      </c>
      <c r="J46" s="7"/>
      <c r="K46" s="7">
        <v>2310190</v>
      </c>
      <c r="L46" s="7"/>
      <c r="M46" s="7">
        <v>435979963549</v>
      </c>
      <c r="N46" s="7"/>
      <c r="O46" s="7">
        <v>440183245208</v>
      </c>
      <c r="P46" s="7"/>
      <c r="Q46" s="7">
        <f t="shared" si="1"/>
        <v>-4203281659</v>
      </c>
    </row>
    <row r="47" spans="1:17">
      <c r="A47" s="1" t="s">
        <v>23</v>
      </c>
      <c r="C47" s="7">
        <v>21925571</v>
      </c>
      <c r="D47" s="7"/>
      <c r="E47" s="7">
        <v>1275232111512</v>
      </c>
      <c r="F47" s="7"/>
      <c r="G47" s="7">
        <v>1141484028789</v>
      </c>
      <c r="H47" s="7"/>
      <c r="I47" s="7">
        <f t="shared" si="0"/>
        <v>133748082723</v>
      </c>
      <c r="J47" s="7"/>
      <c r="K47" s="7">
        <v>21925571</v>
      </c>
      <c r="L47" s="7"/>
      <c r="M47" s="7">
        <v>1275232111512</v>
      </c>
      <c r="N47" s="7"/>
      <c r="O47" s="7">
        <v>914816393510</v>
      </c>
      <c r="P47" s="7"/>
      <c r="Q47" s="7">
        <f t="shared" si="1"/>
        <v>360415718002</v>
      </c>
    </row>
    <row r="48" spans="1:17">
      <c r="A48" s="1" t="s">
        <v>22</v>
      </c>
      <c r="C48" s="7">
        <v>65982604</v>
      </c>
      <c r="D48" s="7"/>
      <c r="E48" s="7">
        <v>1180620135111</v>
      </c>
      <c r="F48" s="7"/>
      <c r="G48" s="7">
        <v>992963295205</v>
      </c>
      <c r="H48" s="7"/>
      <c r="I48" s="7">
        <f t="shared" si="0"/>
        <v>187656839906</v>
      </c>
      <c r="J48" s="7"/>
      <c r="K48" s="7">
        <v>65982604</v>
      </c>
      <c r="L48" s="7"/>
      <c r="M48" s="7">
        <v>1180620135111</v>
      </c>
      <c r="N48" s="7"/>
      <c r="O48" s="7">
        <v>845239823089</v>
      </c>
      <c r="P48" s="7"/>
      <c r="Q48" s="7">
        <f t="shared" si="1"/>
        <v>335380312022</v>
      </c>
    </row>
    <row r="49" spans="1:17">
      <c r="A49" s="1" t="s">
        <v>65</v>
      </c>
      <c r="C49" s="7">
        <v>11090364</v>
      </c>
      <c r="D49" s="7"/>
      <c r="E49" s="7">
        <v>185981228757</v>
      </c>
      <c r="F49" s="7"/>
      <c r="G49" s="7">
        <v>154782243732</v>
      </c>
      <c r="H49" s="7"/>
      <c r="I49" s="7">
        <f t="shared" si="0"/>
        <v>31198985025</v>
      </c>
      <c r="J49" s="7"/>
      <c r="K49" s="7">
        <v>11090364</v>
      </c>
      <c r="L49" s="7"/>
      <c r="M49" s="7">
        <v>185981228757</v>
      </c>
      <c r="N49" s="7"/>
      <c r="O49" s="7">
        <v>104703462818</v>
      </c>
      <c r="P49" s="7"/>
      <c r="Q49" s="7">
        <f t="shared" si="1"/>
        <v>81277765939</v>
      </c>
    </row>
    <row r="50" spans="1:17">
      <c r="A50" s="1" t="s">
        <v>60</v>
      </c>
      <c r="C50" s="7">
        <v>284724334</v>
      </c>
      <c r="D50" s="7"/>
      <c r="E50" s="7">
        <v>1783090412540</v>
      </c>
      <c r="F50" s="7"/>
      <c r="G50" s="7">
        <v>1702073699589</v>
      </c>
      <c r="H50" s="7"/>
      <c r="I50" s="7">
        <f t="shared" si="0"/>
        <v>81016712951</v>
      </c>
      <c r="J50" s="7"/>
      <c r="K50" s="7">
        <v>284724334</v>
      </c>
      <c r="L50" s="7"/>
      <c r="M50" s="7">
        <v>1783090412540</v>
      </c>
      <c r="N50" s="7"/>
      <c r="O50" s="7">
        <v>1302848286536</v>
      </c>
      <c r="P50" s="7"/>
      <c r="Q50" s="7">
        <f t="shared" si="1"/>
        <v>480242126004</v>
      </c>
    </row>
    <row r="51" spans="1:17">
      <c r="A51" s="1" t="s">
        <v>58</v>
      </c>
      <c r="C51" s="7">
        <v>57425040</v>
      </c>
      <c r="D51" s="7"/>
      <c r="E51" s="7">
        <v>964137967492</v>
      </c>
      <c r="F51" s="7"/>
      <c r="G51" s="7">
        <v>970213478784</v>
      </c>
      <c r="H51" s="7"/>
      <c r="I51" s="7">
        <f t="shared" si="0"/>
        <v>-6075511292</v>
      </c>
      <c r="J51" s="7"/>
      <c r="K51" s="7">
        <v>57425040</v>
      </c>
      <c r="L51" s="7"/>
      <c r="M51" s="7">
        <v>964137967492</v>
      </c>
      <c r="N51" s="7"/>
      <c r="O51" s="7">
        <v>749362605355</v>
      </c>
      <c r="P51" s="7"/>
      <c r="Q51" s="7">
        <f t="shared" si="1"/>
        <v>214775362137</v>
      </c>
    </row>
    <row r="52" spans="1:17">
      <c r="A52" s="1" t="s">
        <v>59</v>
      </c>
      <c r="C52" s="7">
        <v>3785110</v>
      </c>
      <c r="D52" s="7"/>
      <c r="E52" s="7">
        <v>26300494282</v>
      </c>
      <c r="F52" s="7"/>
      <c r="G52" s="7">
        <v>21183373792</v>
      </c>
      <c r="H52" s="7"/>
      <c r="I52" s="7">
        <f t="shared" si="0"/>
        <v>5117120490</v>
      </c>
      <c r="J52" s="7"/>
      <c r="K52" s="7">
        <v>3785110</v>
      </c>
      <c r="L52" s="7"/>
      <c r="M52" s="7">
        <v>26300494282</v>
      </c>
      <c r="N52" s="7"/>
      <c r="O52" s="7">
        <v>24759296365</v>
      </c>
      <c r="P52" s="7"/>
      <c r="Q52" s="7">
        <f t="shared" si="1"/>
        <v>1541197917</v>
      </c>
    </row>
    <row r="53" spans="1:17">
      <c r="A53" s="1" t="s">
        <v>52</v>
      </c>
      <c r="C53" s="7">
        <v>619388</v>
      </c>
      <c r="D53" s="7"/>
      <c r="E53" s="7">
        <v>26493684659</v>
      </c>
      <c r="F53" s="7"/>
      <c r="G53" s="7">
        <v>21512650290</v>
      </c>
      <c r="H53" s="7"/>
      <c r="I53" s="7">
        <f t="shared" si="0"/>
        <v>4981034369</v>
      </c>
      <c r="J53" s="7"/>
      <c r="K53" s="7">
        <v>619388</v>
      </c>
      <c r="L53" s="7"/>
      <c r="M53" s="7">
        <v>26493684659</v>
      </c>
      <c r="N53" s="7"/>
      <c r="O53" s="7">
        <v>22378445355</v>
      </c>
      <c r="P53" s="7"/>
      <c r="Q53" s="7">
        <f t="shared" si="1"/>
        <v>4115239304</v>
      </c>
    </row>
    <row r="54" spans="1:17">
      <c r="A54" s="1" t="s">
        <v>78</v>
      </c>
      <c r="C54" s="7">
        <v>126005631</v>
      </c>
      <c r="D54" s="7"/>
      <c r="E54" s="7">
        <v>492631444849</v>
      </c>
      <c r="F54" s="7"/>
      <c r="G54" s="7">
        <v>431163770304</v>
      </c>
      <c r="H54" s="7"/>
      <c r="I54" s="7">
        <f t="shared" si="0"/>
        <v>61467674545</v>
      </c>
      <c r="J54" s="7"/>
      <c r="K54" s="7">
        <v>126005631</v>
      </c>
      <c r="L54" s="7"/>
      <c r="M54" s="7">
        <v>492631444849</v>
      </c>
      <c r="N54" s="7"/>
      <c r="O54" s="7">
        <v>431163770304</v>
      </c>
      <c r="P54" s="7"/>
      <c r="Q54" s="7">
        <f t="shared" si="1"/>
        <v>61467674545</v>
      </c>
    </row>
    <row r="55" spans="1:17">
      <c r="A55" s="1" t="s">
        <v>80</v>
      </c>
      <c r="C55" s="7">
        <v>51000000</v>
      </c>
      <c r="D55" s="7"/>
      <c r="E55" s="7">
        <v>341187781500</v>
      </c>
      <c r="F55" s="7"/>
      <c r="G55" s="7">
        <v>298475122800</v>
      </c>
      <c r="H55" s="7"/>
      <c r="I55" s="7">
        <f t="shared" si="0"/>
        <v>42712658700</v>
      </c>
      <c r="J55" s="7"/>
      <c r="K55" s="7">
        <v>51000000</v>
      </c>
      <c r="L55" s="7"/>
      <c r="M55" s="7">
        <v>341187781500</v>
      </c>
      <c r="N55" s="7"/>
      <c r="O55" s="7">
        <v>298475122800</v>
      </c>
      <c r="P55" s="7"/>
      <c r="Q55" s="7">
        <f t="shared" si="1"/>
        <v>42712658700</v>
      </c>
    </row>
    <row r="56" spans="1:17">
      <c r="A56" s="1" t="s">
        <v>43</v>
      </c>
      <c r="C56" s="7">
        <v>24508801</v>
      </c>
      <c r="D56" s="7"/>
      <c r="E56" s="7">
        <v>491644807935</v>
      </c>
      <c r="F56" s="7"/>
      <c r="G56" s="7">
        <v>348382459548</v>
      </c>
      <c r="H56" s="7"/>
      <c r="I56" s="7">
        <f t="shared" si="0"/>
        <v>143262348387</v>
      </c>
      <c r="J56" s="7"/>
      <c r="K56" s="7">
        <v>24508801</v>
      </c>
      <c r="L56" s="7"/>
      <c r="M56" s="7">
        <v>491644807935</v>
      </c>
      <c r="N56" s="7"/>
      <c r="O56" s="7">
        <v>287670655894</v>
      </c>
      <c r="P56" s="7"/>
      <c r="Q56" s="7">
        <f t="shared" si="1"/>
        <v>203974152041</v>
      </c>
    </row>
    <row r="57" spans="1:17">
      <c r="A57" s="1" t="s">
        <v>31</v>
      </c>
      <c r="C57" s="7">
        <v>7624330</v>
      </c>
      <c r="D57" s="7"/>
      <c r="E57" s="7">
        <v>179621476105</v>
      </c>
      <c r="F57" s="7"/>
      <c r="G57" s="7">
        <v>149532984116</v>
      </c>
      <c r="H57" s="7"/>
      <c r="I57" s="7">
        <f t="shared" si="0"/>
        <v>30088491989</v>
      </c>
      <c r="J57" s="7"/>
      <c r="K57" s="7">
        <v>7624330</v>
      </c>
      <c r="L57" s="7"/>
      <c r="M57" s="7">
        <v>179621476105</v>
      </c>
      <c r="N57" s="7"/>
      <c r="O57" s="7">
        <v>132910830051</v>
      </c>
      <c r="P57" s="7"/>
      <c r="Q57" s="7">
        <f t="shared" si="1"/>
        <v>46710646054</v>
      </c>
    </row>
    <row r="58" spans="1:17">
      <c r="A58" s="1" t="s">
        <v>71</v>
      </c>
      <c r="C58" s="7">
        <v>14231219</v>
      </c>
      <c r="D58" s="7"/>
      <c r="E58" s="7">
        <v>421001127029</v>
      </c>
      <c r="F58" s="7"/>
      <c r="G58" s="7">
        <v>357950726830</v>
      </c>
      <c r="H58" s="7"/>
      <c r="I58" s="7">
        <f t="shared" si="0"/>
        <v>63050400199</v>
      </c>
      <c r="J58" s="7"/>
      <c r="K58" s="7">
        <v>14231219</v>
      </c>
      <c r="L58" s="7"/>
      <c r="M58" s="7">
        <v>421001127029</v>
      </c>
      <c r="N58" s="7"/>
      <c r="O58" s="7">
        <v>279263701894</v>
      </c>
      <c r="P58" s="7"/>
      <c r="Q58" s="7">
        <f t="shared" si="1"/>
        <v>141737425135</v>
      </c>
    </row>
    <row r="59" spans="1:17">
      <c r="A59" s="1" t="s">
        <v>39</v>
      </c>
      <c r="C59" s="7">
        <v>704400000</v>
      </c>
      <c r="D59" s="7"/>
      <c r="E59" s="7">
        <v>1001298612600</v>
      </c>
      <c r="F59" s="7"/>
      <c r="G59" s="7">
        <v>911100949078</v>
      </c>
      <c r="H59" s="7"/>
      <c r="I59" s="7">
        <f t="shared" si="0"/>
        <v>90197663522</v>
      </c>
      <c r="J59" s="7"/>
      <c r="K59" s="7">
        <v>704400000</v>
      </c>
      <c r="L59" s="7"/>
      <c r="M59" s="7">
        <v>1001298612600</v>
      </c>
      <c r="N59" s="7"/>
      <c r="O59" s="7">
        <v>793260164788</v>
      </c>
      <c r="P59" s="7"/>
      <c r="Q59" s="7">
        <f t="shared" si="1"/>
        <v>208038447812</v>
      </c>
    </row>
    <row r="60" spans="1:17">
      <c r="A60" s="1" t="s">
        <v>30</v>
      </c>
      <c r="C60" s="7">
        <v>9230072</v>
      </c>
      <c r="D60" s="7"/>
      <c r="E60" s="7">
        <v>433525982633</v>
      </c>
      <c r="F60" s="7"/>
      <c r="G60" s="7">
        <v>337369616033</v>
      </c>
      <c r="H60" s="7"/>
      <c r="I60" s="7">
        <f t="shared" si="0"/>
        <v>96156366600</v>
      </c>
      <c r="J60" s="7"/>
      <c r="K60" s="7">
        <v>9230072</v>
      </c>
      <c r="L60" s="7"/>
      <c r="M60" s="7">
        <v>433525982633</v>
      </c>
      <c r="N60" s="7"/>
      <c r="O60" s="7">
        <v>324183642060</v>
      </c>
      <c r="P60" s="7"/>
      <c r="Q60" s="7">
        <f t="shared" si="1"/>
        <v>109342340573</v>
      </c>
    </row>
    <row r="61" spans="1:17">
      <c r="A61" s="1" t="s">
        <v>32</v>
      </c>
      <c r="C61" s="7">
        <v>6915588</v>
      </c>
      <c r="D61" s="7"/>
      <c r="E61" s="7">
        <v>219432132824</v>
      </c>
      <c r="F61" s="7"/>
      <c r="G61" s="7">
        <v>164037052221</v>
      </c>
      <c r="H61" s="7"/>
      <c r="I61" s="7">
        <f t="shared" si="0"/>
        <v>55395080603</v>
      </c>
      <c r="J61" s="7"/>
      <c r="K61" s="7">
        <v>6915588</v>
      </c>
      <c r="L61" s="7"/>
      <c r="M61" s="7">
        <v>219432132824</v>
      </c>
      <c r="N61" s="7"/>
      <c r="O61" s="7">
        <v>156860050696</v>
      </c>
      <c r="P61" s="7"/>
      <c r="Q61" s="7">
        <f t="shared" si="1"/>
        <v>62572082128</v>
      </c>
    </row>
    <row r="62" spans="1:17">
      <c r="A62" s="1" t="s">
        <v>75</v>
      </c>
      <c r="C62" s="7">
        <v>31941303</v>
      </c>
      <c r="D62" s="7"/>
      <c r="E62" s="7">
        <v>926184028049</v>
      </c>
      <c r="F62" s="7"/>
      <c r="G62" s="7">
        <v>736258129861</v>
      </c>
      <c r="H62" s="7"/>
      <c r="I62" s="7">
        <f t="shared" si="0"/>
        <v>189925898188</v>
      </c>
      <c r="J62" s="7"/>
      <c r="K62" s="7">
        <v>31941303</v>
      </c>
      <c r="L62" s="7"/>
      <c r="M62" s="7">
        <v>926184028049</v>
      </c>
      <c r="N62" s="7"/>
      <c r="O62" s="7">
        <v>736258129861</v>
      </c>
      <c r="P62" s="7"/>
      <c r="Q62" s="7">
        <f t="shared" si="1"/>
        <v>189925898188</v>
      </c>
    </row>
    <row r="63" spans="1:17">
      <c r="A63" s="1" t="s">
        <v>77</v>
      </c>
      <c r="C63" s="7">
        <v>1215558</v>
      </c>
      <c r="D63" s="7"/>
      <c r="E63" s="7">
        <v>32975200981</v>
      </c>
      <c r="F63" s="7"/>
      <c r="G63" s="7">
        <v>29986146586</v>
      </c>
      <c r="H63" s="7"/>
      <c r="I63" s="7">
        <f t="shared" si="0"/>
        <v>2989054395</v>
      </c>
      <c r="J63" s="7"/>
      <c r="K63" s="7">
        <v>1215558</v>
      </c>
      <c r="L63" s="7"/>
      <c r="M63" s="7">
        <v>32975200981</v>
      </c>
      <c r="N63" s="7"/>
      <c r="O63" s="7">
        <v>29986146586</v>
      </c>
      <c r="P63" s="7"/>
      <c r="Q63" s="7">
        <f t="shared" si="1"/>
        <v>2989054395</v>
      </c>
    </row>
    <row r="64" spans="1:17">
      <c r="A64" s="1" t="s">
        <v>47</v>
      </c>
      <c r="C64" s="7">
        <v>109540262</v>
      </c>
      <c r="D64" s="7"/>
      <c r="E64" s="7">
        <v>3008589184297</v>
      </c>
      <c r="F64" s="7"/>
      <c r="G64" s="7">
        <v>2803184639590</v>
      </c>
      <c r="H64" s="7"/>
      <c r="I64" s="7">
        <f t="shared" si="0"/>
        <v>205404544707</v>
      </c>
      <c r="J64" s="7"/>
      <c r="K64" s="7">
        <v>109540262</v>
      </c>
      <c r="L64" s="7"/>
      <c r="M64" s="7">
        <v>3008589184297</v>
      </c>
      <c r="N64" s="7"/>
      <c r="O64" s="7">
        <v>2191947805898</v>
      </c>
      <c r="P64" s="7"/>
      <c r="Q64" s="7">
        <f t="shared" si="1"/>
        <v>816641378399</v>
      </c>
    </row>
    <row r="65" spans="1:17">
      <c r="A65" s="1" t="s">
        <v>21</v>
      </c>
      <c r="C65" s="7">
        <v>5560647</v>
      </c>
      <c r="D65" s="7"/>
      <c r="E65" s="7">
        <v>1040618662164</v>
      </c>
      <c r="F65" s="7"/>
      <c r="G65" s="7">
        <v>985057311520</v>
      </c>
      <c r="H65" s="7"/>
      <c r="I65" s="7">
        <f t="shared" si="0"/>
        <v>55561350644</v>
      </c>
      <c r="J65" s="7"/>
      <c r="K65" s="7">
        <v>5560647</v>
      </c>
      <c r="L65" s="7"/>
      <c r="M65" s="7">
        <v>1040618662164</v>
      </c>
      <c r="N65" s="7"/>
      <c r="O65" s="7">
        <v>1015570790195</v>
      </c>
      <c r="P65" s="7"/>
      <c r="Q65" s="7">
        <f t="shared" si="1"/>
        <v>25047871969</v>
      </c>
    </row>
    <row r="66" spans="1:17">
      <c r="A66" s="1" t="s">
        <v>40</v>
      </c>
      <c r="C66" s="7">
        <v>37496198</v>
      </c>
      <c r="D66" s="7"/>
      <c r="E66" s="7">
        <v>626188006447</v>
      </c>
      <c r="F66" s="7"/>
      <c r="G66" s="7">
        <v>492962578924</v>
      </c>
      <c r="H66" s="7"/>
      <c r="I66" s="7">
        <f t="shared" si="0"/>
        <v>133225427523</v>
      </c>
      <c r="J66" s="7"/>
      <c r="K66" s="7">
        <v>37496198</v>
      </c>
      <c r="L66" s="7"/>
      <c r="M66" s="7">
        <v>626188006447</v>
      </c>
      <c r="N66" s="7"/>
      <c r="O66" s="7">
        <v>366749426261</v>
      </c>
      <c r="P66" s="7"/>
      <c r="Q66" s="7">
        <f t="shared" si="1"/>
        <v>259438580186</v>
      </c>
    </row>
    <row r="67" spans="1:17">
      <c r="A67" s="1" t="s">
        <v>42</v>
      </c>
      <c r="C67" s="7">
        <v>23118673</v>
      </c>
      <c r="D67" s="7"/>
      <c r="E67" s="7">
        <v>65725994321</v>
      </c>
      <c r="F67" s="7"/>
      <c r="G67" s="7">
        <v>56717396498</v>
      </c>
      <c r="H67" s="7"/>
      <c r="I67" s="7">
        <f t="shared" si="0"/>
        <v>9008597823</v>
      </c>
      <c r="J67" s="7"/>
      <c r="K67" s="7">
        <v>23118673</v>
      </c>
      <c r="L67" s="7"/>
      <c r="M67" s="7">
        <v>65725994321</v>
      </c>
      <c r="N67" s="7"/>
      <c r="O67" s="7">
        <v>50146895565</v>
      </c>
      <c r="P67" s="7"/>
      <c r="Q67" s="7">
        <f t="shared" si="1"/>
        <v>15579098756</v>
      </c>
    </row>
    <row r="68" spans="1:17">
      <c r="A68" s="1" t="s">
        <v>66</v>
      </c>
      <c r="C68" s="7">
        <v>4000000</v>
      </c>
      <c r="D68" s="7"/>
      <c r="E68" s="7">
        <v>35268894000</v>
      </c>
      <c r="F68" s="7"/>
      <c r="G68" s="7">
        <v>17656451429</v>
      </c>
      <c r="H68" s="7"/>
      <c r="I68" s="7">
        <f t="shared" si="0"/>
        <v>17612442571</v>
      </c>
      <c r="J68" s="7"/>
      <c r="K68" s="7">
        <v>4000000</v>
      </c>
      <c r="L68" s="7"/>
      <c r="M68" s="7">
        <v>35268894000</v>
      </c>
      <c r="N68" s="7"/>
      <c r="O68" s="7">
        <v>14940029431</v>
      </c>
      <c r="P68" s="7"/>
      <c r="Q68" s="7">
        <f t="shared" si="1"/>
        <v>20328864569</v>
      </c>
    </row>
    <row r="69" spans="1:17">
      <c r="A69" s="1" t="s">
        <v>37</v>
      </c>
      <c r="C69" s="7">
        <v>14187091</v>
      </c>
      <c r="D69" s="7"/>
      <c r="E69" s="7">
        <v>275002217266</v>
      </c>
      <c r="F69" s="7"/>
      <c r="G69" s="7">
        <v>246933479829</v>
      </c>
      <c r="H69" s="7"/>
      <c r="I69" s="7">
        <f t="shared" si="0"/>
        <v>28068737437</v>
      </c>
      <c r="J69" s="7"/>
      <c r="K69" s="7">
        <v>14187091</v>
      </c>
      <c r="L69" s="7"/>
      <c r="M69" s="7">
        <v>275002217266</v>
      </c>
      <c r="N69" s="7"/>
      <c r="O69" s="7">
        <v>180653408450</v>
      </c>
      <c r="P69" s="7"/>
      <c r="Q69" s="7">
        <f t="shared" si="1"/>
        <v>94348808816</v>
      </c>
    </row>
    <row r="70" spans="1:17">
      <c r="A70" s="1" t="s">
        <v>64</v>
      </c>
      <c r="C70" s="7">
        <v>34326602</v>
      </c>
      <c r="D70" s="7"/>
      <c r="E70" s="7">
        <v>1480910368365</v>
      </c>
      <c r="F70" s="7"/>
      <c r="G70" s="7">
        <v>1120452036081</v>
      </c>
      <c r="H70" s="7"/>
      <c r="I70" s="7">
        <f t="shared" si="0"/>
        <v>360458332284</v>
      </c>
      <c r="J70" s="7"/>
      <c r="K70" s="7">
        <v>34326602</v>
      </c>
      <c r="L70" s="7"/>
      <c r="M70" s="7">
        <v>1480910368365</v>
      </c>
      <c r="N70" s="7"/>
      <c r="O70" s="7">
        <v>1054444388005</v>
      </c>
      <c r="P70" s="7"/>
      <c r="Q70" s="7">
        <f t="shared" si="1"/>
        <v>426465980360</v>
      </c>
    </row>
    <row r="71" spans="1:17">
      <c r="A71" s="1" t="s">
        <v>27</v>
      </c>
      <c r="C71" s="7">
        <v>4685772</v>
      </c>
      <c r="D71" s="7"/>
      <c r="E71" s="7">
        <v>384741850835</v>
      </c>
      <c r="F71" s="7"/>
      <c r="G71" s="7">
        <v>322967512042</v>
      </c>
      <c r="H71" s="7"/>
      <c r="I71" s="7">
        <f t="shared" si="0"/>
        <v>61774338793</v>
      </c>
      <c r="J71" s="7"/>
      <c r="K71" s="7">
        <v>4685772</v>
      </c>
      <c r="L71" s="7"/>
      <c r="M71" s="7">
        <v>384741850835</v>
      </c>
      <c r="N71" s="7"/>
      <c r="O71" s="7">
        <v>264957684097</v>
      </c>
      <c r="P71" s="7"/>
      <c r="Q71" s="7">
        <f t="shared" si="1"/>
        <v>119784166738</v>
      </c>
    </row>
    <row r="72" spans="1:17">
      <c r="A72" s="1" t="s">
        <v>51</v>
      </c>
      <c r="C72" s="7">
        <v>17606394</v>
      </c>
      <c r="D72" s="7"/>
      <c r="E72" s="7">
        <v>482520103298</v>
      </c>
      <c r="F72" s="7"/>
      <c r="G72" s="7">
        <v>395030599299</v>
      </c>
      <c r="H72" s="7"/>
      <c r="I72" s="7">
        <f t="shared" si="0"/>
        <v>87489503999</v>
      </c>
      <c r="J72" s="7"/>
      <c r="K72" s="7">
        <v>17606394</v>
      </c>
      <c r="L72" s="7"/>
      <c r="M72" s="7">
        <v>482520103298</v>
      </c>
      <c r="N72" s="7"/>
      <c r="O72" s="7">
        <v>319499695344</v>
      </c>
      <c r="P72" s="7"/>
      <c r="Q72" s="7">
        <f t="shared" si="1"/>
        <v>163020407954</v>
      </c>
    </row>
    <row r="73" spans="1:17">
      <c r="A73" s="1" t="s">
        <v>50</v>
      </c>
      <c r="C73" s="7">
        <v>1412937</v>
      </c>
      <c r="D73" s="7"/>
      <c r="E73" s="7">
        <v>185397963280</v>
      </c>
      <c r="F73" s="7"/>
      <c r="G73" s="7">
        <v>161111667932</v>
      </c>
      <c r="H73" s="7"/>
      <c r="I73" s="7">
        <f t="shared" ref="I73" si="2">E73-G73</f>
        <v>24286295348</v>
      </c>
      <c r="J73" s="7"/>
      <c r="K73" s="7">
        <v>1412937</v>
      </c>
      <c r="L73" s="7"/>
      <c r="M73" s="7">
        <v>185397963280</v>
      </c>
      <c r="N73" s="7"/>
      <c r="O73" s="7">
        <v>161891329103</v>
      </c>
      <c r="P73" s="7"/>
      <c r="Q73" s="7">
        <f t="shared" ref="Q73" si="3">M73-O73</f>
        <v>23506634177</v>
      </c>
    </row>
    <row r="74" spans="1:17" ht="24.75" thickBot="1">
      <c r="C74" s="7"/>
      <c r="D74" s="7"/>
      <c r="E74" s="8">
        <f>SUM(E8:E73)</f>
        <v>35580631660094</v>
      </c>
      <c r="F74" s="7"/>
      <c r="G74" s="8">
        <f>SUM(G8:G73)</f>
        <v>31315987012438</v>
      </c>
      <c r="H74" s="7"/>
      <c r="I74" s="8">
        <f>SUM(I8:I73)</f>
        <v>4264644647656</v>
      </c>
      <c r="J74" s="7"/>
      <c r="K74" s="7"/>
      <c r="L74" s="7"/>
      <c r="M74" s="8">
        <f>SUM(M8:M73)</f>
        <v>35580631660094</v>
      </c>
      <c r="N74" s="7"/>
      <c r="O74" s="8">
        <f>SUM(O8:O73)</f>
        <v>25826862927076</v>
      </c>
      <c r="P74" s="7"/>
      <c r="Q74" s="8">
        <f>SUM(Q8:Q73)</f>
        <v>9753768733018</v>
      </c>
    </row>
    <row r="75" spans="1:17" ht="24.75" thickTop="1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27"/>
  <sheetViews>
    <sheetView rightToLeft="1" workbookViewId="0">
      <selection activeCell="J14" sqref="J14"/>
    </sheetView>
  </sheetViews>
  <sheetFormatPr defaultRowHeight="24"/>
  <cols>
    <col min="1" max="1" width="32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20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ht="24.75">
      <c r="A3" s="15" t="s">
        <v>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20" ht="24.75">
      <c r="A6" s="15" t="s">
        <v>3</v>
      </c>
      <c r="C6" s="16" t="s">
        <v>101</v>
      </c>
      <c r="D6" s="16" t="s">
        <v>101</v>
      </c>
      <c r="E6" s="16" t="s">
        <v>101</v>
      </c>
      <c r="F6" s="16" t="s">
        <v>101</v>
      </c>
      <c r="G6" s="16" t="s">
        <v>101</v>
      </c>
      <c r="H6" s="16" t="s">
        <v>101</v>
      </c>
      <c r="I6" s="16" t="s">
        <v>101</v>
      </c>
      <c r="K6" s="16" t="s">
        <v>102</v>
      </c>
      <c r="L6" s="16" t="s">
        <v>102</v>
      </c>
      <c r="M6" s="16" t="s">
        <v>102</v>
      </c>
      <c r="N6" s="16" t="s">
        <v>102</v>
      </c>
      <c r="O6" s="16" t="s">
        <v>102</v>
      </c>
      <c r="P6" s="16" t="s">
        <v>102</v>
      </c>
      <c r="Q6" s="16" t="s">
        <v>102</v>
      </c>
    </row>
    <row r="7" spans="1:20" ht="24.75">
      <c r="A7" s="16" t="s">
        <v>3</v>
      </c>
      <c r="C7" s="16" t="s">
        <v>7</v>
      </c>
      <c r="E7" s="16" t="s">
        <v>122</v>
      </c>
      <c r="G7" s="16" t="s">
        <v>123</v>
      </c>
      <c r="I7" s="16" t="s">
        <v>125</v>
      </c>
      <c r="K7" s="16" t="s">
        <v>7</v>
      </c>
      <c r="M7" s="16" t="s">
        <v>122</v>
      </c>
      <c r="O7" s="16" t="s">
        <v>123</v>
      </c>
      <c r="Q7" s="16" t="s">
        <v>125</v>
      </c>
    </row>
    <row r="8" spans="1:20">
      <c r="A8" s="1" t="s">
        <v>66</v>
      </c>
      <c r="C8" s="6">
        <v>6500000</v>
      </c>
      <c r="D8" s="5"/>
      <c r="E8" s="7">
        <v>52396711944</v>
      </c>
      <c r="F8" s="7"/>
      <c r="G8" s="7">
        <v>24277547821</v>
      </c>
      <c r="H8" s="7"/>
      <c r="I8" s="7">
        <f>E8-G8</f>
        <v>28119164123</v>
      </c>
      <c r="J8" s="7"/>
      <c r="K8" s="7">
        <v>6500000</v>
      </c>
      <c r="L8" s="7"/>
      <c r="M8" s="7">
        <v>52396711944</v>
      </c>
      <c r="N8" s="7"/>
      <c r="O8" s="7">
        <v>24277547821</v>
      </c>
      <c r="P8" s="7"/>
      <c r="Q8" s="7">
        <f>M8-O8</f>
        <v>28119164123</v>
      </c>
      <c r="R8" s="5"/>
      <c r="S8" s="5"/>
      <c r="T8" s="5"/>
    </row>
    <row r="9" spans="1:20">
      <c r="A9" s="1" t="s">
        <v>43</v>
      </c>
      <c r="C9" s="6">
        <v>1133311</v>
      </c>
      <c r="D9" s="5"/>
      <c r="E9" s="7">
        <v>21540201737</v>
      </c>
      <c r="F9" s="7"/>
      <c r="G9" s="7">
        <v>13302173313</v>
      </c>
      <c r="H9" s="7"/>
      <c r="I9" s="7">
        <f t="shared" ref="I9:I21" si="0">E9-G9</f>
        <v>8238028424</v>
      </c>
      <c r="J9" s="7"/>
      <c r="K9" s="7">
        <v>1133311</v>
      </c>
      <c r="L9" s="7"/>
      <c r="M9" s="7">
        <v>21540201737</v>
      </c>
      <c r="N9" s="7"/>
      <c r="O9" s="7">
        <v>13302173313</v>
      </c>
      <c r="P9" s="7"/>
      <c r="Q9" s="7">
        <f t="shared" ref="Q9:Q21" si="1">M9-O9</f>
        <v>8238028424</v>
      </c>
      <c r="R9" s="5"/>
      <c r="S9" s="5"/>
      <c r="T9" s="5"/>
    </row>
    <row r="10" spans="1:20">
      <c r="A10" s="1" t="s">
        <v>17</v>
      </c>
      <c r="C10" s="6">
        <v>100000</v>
      </c>
      <c r="D10" s="5"/>
      <c r="E10" s="7">
        <v>3668044556</v>
      </c>
      <c r="F10" s="7"/>
      <c r="G10" s="7">
        <v>3362627982</v>
      </c>
      <c r="H10" s="7"/>
      <c r="I10" s="7">
        <f t="shared" si="0"/>
        <v>305416574</v>
      </c>
      <c r="J10" s="7"/>
      <c r="K10" s="7">
        <v>100000</v>
      </c>
      <c r="L10" s="7"/>
      <c r="M10" s="7">
        <v>3668044556</v>
      </c>
      <c r="N10" s="7"/>
      <c r="O10" s="7">
        <v>3362627982</v>
      </c>
      <c r="P10" s="7"/>
      <c r="Q10" s="7">
        <f t="shared" si="1"/>
        <v>305416574</v>
      </c>
      <c r="R10" s="5"/>
      <c r="S10" s="5"/>
      <c r="T10" s="5"/>
    </row>
    <row r="11" spans="1:20">
      <c r="A11" s="1" t="s">
        <v>126</v>
      </c>
      <c r="C11" s="6">
        <v>0</v>
      </c>
      <c r="D11" s="5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1250000</v>
      </c>
      <c r="L11" s="7"/>
      <c r="M11" s="7">
        <v>23582264015</v>
      </c>
      <c r="N11" s="7"/>
      <c r="O11" s="7">
        <v>23582264015</v>
      </c>
      <c r="P11" s="7"/>
      <c r="Q11" s="7">
        <f t="shared" si="1"/>
        <v>0</v>
      </c>
      <c r="R11" s="5"/>
      <c r="S11" s="5"/>
      <c r="T11" s="5"/>
    </row>
    <row r="12" spans="1:20">
      <c r="A12" s="1" t="s">
        <v>47</v>
      </c>
      <c r="C12" s="6">
        <v>0</v>
      </c>
      <c r="D12" s="5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20000</v>
      </c>
      <c r="L12" s="7"/>
      <c r="M12" s="7">
        <v>329825791</v>
      </c>
      <c r="N12" s="7"/>
      <c r="O12" s="7">
        <v>318484945</v>
      </c>
      <c r="P12" s="7"/>
      <c r="Q12" s="7">
        <f t="shared" si="1"/>
        <v>11340846</v>
      </c>
      <c r="R12" s="5"/>
      <c r="S12" s="5"/>
      <c r="T12" s="5"/>
    </row>
    <row r="13" spans="1:20">
      <c r="A13" s="1" t="s">
        <v>55</v>
      </c>
      <c r="C13" s="6">
        <v>0</v>
      </c>
      <c r="D13" s="5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230000</v>
      </c>
      <c r="L13" s="7"/>
      <c r="M13" s="7">
        <v>11877406709</v>
      </c>
      <c r="N13" s="7"/>
      <c r="O13" s="7">
        <v>10594210814</v>
      </c>
      <c r="P13" s="7"/>
      <c r="Q13" s="7">
        <f t="shared" si="1"/>
        <v>1283195895</v>
      </c>
      <c r="R13" s="5"/>
      <c r="S13" s="5"/>
      <c r="T13" s="5"/>
    </row>
    <row r="14" spans="1:20">
      <c r="A14" s="1" t="s">
        <v>127</v>
      </c>
      <c r="C14" s="6">
        <v>0</v>
      </c>
      <c r="D14" s="5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1258682</v>
      </c>
      <c r="L14" s="7"/>
      <c r="M14" s="7">
        <v>16004011697</v>
      </c>
      <c r="N14" s="7"/>
      <c r="O14" s="7">
        <v>16004011697</v>
      </c>
      <c r="P14" s="7"/>
      <c r="Q14" s="7">
        <f t="shared" si="1"/>
        <v>0</v>
      </c>
      <c r="R14" s="5"/>
      <c r="S14" s="5"/>
      <c r="T14" s="5"/>
    </row>
    <row r="15" spans="1:20">
      <c r="A15" s="1" t="s">
        <v>128</v>
      </c>
      <c r="C15" s="6">
        <v>0</v>
      </c>
      <c r="D15" s="5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3677380</v>
      </c>
      <c r="L15" s="7"/>
      <c r="M15" s="7">
        <v>59905861368</v>
      </c>
      <c r="N15" s="7"/>
      <c r="O15" s="7">
        <v>59905861368</v>
      </c>
      <c r="P15" s="7"/>
      <c r="Q15" s="7">
        <f t="shared" si="1"/>
        <v>0</v>
      </c>
      <c r="R15" s="5"/>
      <c r="S15" s="5"/>
      <c r="T15" s="5"/>
    </row>
    <row r="16" spans="1:20">
      <c r="A16" s="1" t="s">
        <v>129</v>
      </c>
      <c r="C16" s="6">
        <v>0</v>
      </c>
      <c r="D16" s="5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5400000</v>
      </c>
      <c r="L16" s="7"/>
      <c r="M16" s="7">
        <v>113195955277</v>
      </c>
      <c r="N16" s="7"/>
      <c r="O16" s="7">
        <v>83775999600</v>
      </c>
      <c r="P16" s="7"/>
      <c r="Q16" s="7">
        <f t="shared" si="1"/>
        <v>29419955677</v>
      </c>
      <c r="R16" s="5"/>
      <c r="S16" s="5"/>
      <c r="T16" s="5"/>
    </row>
    <row r="17" spans="1:20">
      <c r="A17" s="1" t="s">
        <v>16</v>
      </c>
      <c r="C17" s="6">
        <v>0</v>
      </c>
      <c r="D17" s="5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1600000</v>
      </c>
      <c r="L17" s="7"/>
      <c r="M17" s="7">
        <v>6358739048</v>
      </c>
      <c r="N17" s="7"/>
      <c r="O17" s="7">
        <v>6403782592</v>
      </c>
      <c r="P17" s="7"/>
      <c r="Q17" s="7">
        <f t="shared" si="1"/>
        <v>-45043544</v>
      </c>
      <c r="R17" s="5"/>
      <c r="S17" s="5"/>
      <c r="T17" s="5"/>
    </row>
    <row r="18" spans="1:20">
      <c r="A18" s="1" t="s">
        <v>130</v>
      </c>
      <c r="C18" s="6">
        <v>0</v>
      </c>
      <c r="D18" s="5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117644</v>
      </c>
      <c r="L18" s="7"/>
      <c r="M18" s="7">
        <v>112336632828</v>
      </c>
      <c r="N18" s="7"/>
      <c r="O18" s="7">
        <v>110511903556</v>
      </c>
      <c r="P18" s="7"/>
      <c r="Q18" s="7">
        <f t="shared" si="1"/>
        <v>1824729272</v>
      </c>
      <c r="R18" s="5"/>
      <c r="S18" s="5"/>
      <c r="T18" s="5"/>
    </row>
    <row r="19" spans="1:20">
      <c r="A19" s="1" t="s">
        <v>111</v>
      </c>
      <c r="C19" s="6">
        <v>0</v>
      </c>
      <c r="D19" s="5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135000</v>
      </c>
      <c r="L19" s="7"/>
      <c r="M19" s="7">
        <v>134805086820</v>
      </c>
      <c r="N19" s="7"/>
      <c r="O19" s="7">
        <v>133890263212</v>
      </c>
      <c r="P19" s="7"/>
      <c r="Q19" s="7">
        <f t="shared" si="1"/>
        <v>914823608</v>
      </c>
      <c r="R19" s="5"/>
      <c r="S19" s="5"/>
      <c r="T19" s="5"/>
    </row>
    <row r="20" spans="1:20">
      <c r="A20" s="1" t="s">
        <v>108</v>
      </c>
      <c r="C20" s="6">
        <v>0</v>
      </c>
      <c r="D20" s="5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1684700</v>
      </c>
      <c r="L20" s="7"/>
      <c r="M20" s="7">
        <v>1657851896154</v>
      </c>
      <c r="N20" s="7"/>
      <c r="O20" s="7">
        <v>1653664252312</v>
      </c>
      <c r="P20" s="7"/>
      <c r="Q20" s="7">
        <f t="shared" si="1"/>
        <v>4187643842</v>
      </c>
      <c r="R20" s="5"/>
      <c r="S20" s="5"/>
      <c r="T20" s="5"/>
    </row>
    <row r="21" spans="1:20">
      <c r="A21" s="1" t="s">
        <v>131</v>
      </c>
      <c r="C21" s="6">
        <v>0</v>
      </c>
      <c r="D21" s="5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759027</v>
      </c>
      <c r="L21" s="7"/>
      <c r="M21" s="7">
        <v>616259413371</v>
      </c>
      <c r="N21" s="7"/>
      <c r="O21" s="7">
        <v>600897763286</v>
      </c>
      <c r="P21" s="7"/>
      <c r="Q21" s="7">
        <f t="shared" si="1"/>
        <v>15361650085</v>
      </c>
      <c r="R21" s="5"/>
      <c r="S21" s="5"/>
      <c r="T21" s="5"/>
    </row>
    <row r="22" spans="1:20" ht="24.75" thickBot="1">
      <c r="C22" s="5"/>
      <c r="D22" s="5"/>
      <c r="E22" s="13">
        <f>SUM(E8:E21)</f>
        <v>77604958237</v>
      </c>
      <c r="F22" s="5"/>
      <c r="G22" s="13">
        <f>SUM(G8:G21)</f>
        <v>40942349116</v>
      </c>
      <c r="H22" s="5"/>
      <c r="I22" s="13">
        <f>SUM(I8:I21)</f>
        <v>36662609121</v>
      </c>
      <c r="J22" s="5"/>
      <c r="K22" s="5"/>
      <c r="L22" s="5"/>
      <c r="M22" s="13">
        <f>SUM(M8:M21)</f>
        <v>2830112051315</v>
      </c>
      <c r="N22" s="5"/>
      <c r="O22" s="13">
        <f>SUM(O8:O21)</f>
        <v>2740491146513</v>
      </c>
      <c r="P22" s="5"/>
      <c r="Q22" s="13">
        <f>SUM(Q8:Q21)</f>
        <v>89620904802</v>
      </c>
      <c r="R22" s="5"/>
      <c r="S22" s="5"/>
      <c r="T22" s="6"/>
    </row>
    <row r="23" spans="1:20" ht="24.75" thickTop="1">
      <c r="C23" s="5"/>
      <c r="D23" s="5"/>
      <c r="E23" s="5"/>
      <c r="F23" s="5"/>
      <c r="G23" s="7"/>
      <c r="H23" s="5"/>
      <c r="I23" s="7"/>
      <c r="J23" s="7"/>
      <c r="K23" s="7"/>
      <c r="L23" s="7"/>
      <c r="M23" s="7"/>
      <c r="N23" s="7"/>
      <c r="O23" s="7"/>
      <c r="P23" s="7"/>
      <c r="Q23" s="7"/>
      <c r="R23" s="5"/>
      <c r="S23" s="5"/>
      <c r="T23" s="6"/>
    </row>
    <row r="24" spans="1:20">
      <c r="C24" s="5"/>
      <c r="D24" s="5"/>
      <c r="E24" s="5"/>
      <c r="F24" s="5"/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</row>
    <row r="25" spans="1:20"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</row>
    <row r="26" spans="1:20">
      <c r="C26" s="5"/>
      <c r="D26" s="5"/>
      <c r="E26" s="5"/>
      <c r="F26" s="5"/>
      <c r="G26" s="6"/>
      <c r="H26" s="5"/>
      <c r="I26" s="7"/>
      <c r="J26" s="7"/>
      <c r="K26" s="7"/>
      <c r="L26" s="7"/>
      <c r="M26" s="7"/>
      <c r="N26" s="7"/>
      <c r="O26" s="7"/>
      <c r="P26" s="7"/>
      <c r="Q26" s="7"/>
      <c r="R26" s="5"/>
      <c r="S26" s="5"/>
      <c r="T26" s="5"/>
    </row>
    <row r="27" spans="1:20">
      <c r="C27" s="5"/>
      <c r="D27" s="5"/>
      <c r="E27" s="5"/>
      <c r="F27" s="5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6"/>
  <sheetViews>
    <sheetView rightToLeft="1" workbookViewId="0">
      <selection activeCell="I80" sqref="I80"/>
    </sheetView>
  </sheetViews>
  <sheetFormatPr defaultRowHeight="24"/>
  <cols>
    <col min="1" max="1" width="30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9.425781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101</v>
      </c>
      <c r="D6" s="16" t="s">
        <v>101</v>
      </c>
      <c r="E6" s="16" t="s">
        <v>101</v>
      </c>
      <c r="F6" s="16" t="s">
        <v>101</v>
      </c>
      <c r="G6" s="16" t="s">
        <v>101</v>
      </c>
      <c r="H6" s="16" t="s">
        <v>101</v>
      </c>
      <c r="I6" s="16" t="s">
        <v>101</v>
      </c>
      <c r="J6" s="16" t="s">
        <v>101</v>
      </c>
      <c r="K6" s="16" t="s">
        <v>101</v>
      </c>
      <c r="M6" s="16" t="s">
        <v>102</v>
      </c>
      <c r="N6" s="16" t="s">
        <v>102</v>
      </c>
      <c r="O6" s="16" t="s">
        <v>102</v>
      </c>
      <c r="P6" s="16" t="s">
        <v>102</v>
      </c>
      <c r="Q6" s="16" t="s">
        <v>102</v>
      </c>
      <c r="R6" s="16" t="s">
        <v>102</v>
      </c>
      <c r="S6" s="16" t="s">
        <v>102</v>
      </c>
      <c r="T6" s="16" t="s">
        <v>102</v>
      </c>
      <c r="U6" s="16" t="s">
        <v>102</v>
      </c>
    </row>
    <row r="7" spans="1:21" ht="24.75">
      <c r="A7" s="16" t="s">
        <v>3</v>
      </c>
      <c r="C7" s="16" t="s">
        <v>132</v>
      </c>
      <c r="E7" s="16" t="s">
        <v>133</v>
      </c>
      <c r="G7" s="16" t="s">
        <v>134</v>
      </c>
      <c r="I7" s="16" t="s">
        <v>89</v>
      </c>
      <c r="K7" s="16" t="s">
        <v>135</v>
      </c>
      <c r="M7" s="16" t="s">
        <v>132</v>
      </c>
      <c r="O7" s="16" t="s">
        <v>133</v>
      </c>
      <c r="Q7" s="16" t="s">
        <v>134</v>
      </c>
      <c r="S7" s="16" t="s">
        <v>89</v>
      </c>
      <c r="U7" s="16" t="s">
        <v>135</v>
      </c>
    </row>
    <row r="8" spans="1:21">
      <c r="A8" s="1" t="s">
        <v>66</v>
      </c>
      <c r="C8" s="7">
        <v>0</v>
      </c>
      <c r="D8" s="7"/>
      <c r="E8" s="7">
        <v>17612442571</v>
      </c>
      <c r="F8" s="7"/>
      <c r="G8" s="7">
        <v>28119164123</v>
      </c>
      <c r="H8" s="7"/>
      <c r="I8" s="7">
        <f>C8+E8+G8</f>
        <v>45731606694</v>
      </c>
      <c r="J8" s="7"/>
      <c r="K8" s="9">
        <f>I8/$I$75</f>
        <v>1.0113436242084713E-2</v>
      </c>
      <c r="L8" s="7"/>
      <c r="M8" s="7">
        <v>0</v>
      </c>
      <c r="N8" s="7"/>
      <c r="O8" s="7">
        <v>20328864569</v>
      </c>
      <c r="P8" s="7"/>
      <c r="Q8" s="7">
        <v>28119164123</v>
      </c>
      <c r="R8" s="7"/>
      <c r="S8" s="7">
        <f>M8+O8+Q8</f>
        <v>48448028692</v>
      </c>
      <c r="U8" s="9">
        <f>S8/$S$75</f>
        <v>4.7581588724528012E-3</v>
      </c>
    </row>
    <row r="9" spans="1:21">
      <c r="A9" s="1" t="s">
        <v>43</v>
      </c>
      <c r="C9" s="7">
        <v>0</v>
      </c>
      <c r="D9" s="7"/>
      <c r="E9" s="7">
        <v>143262348387</v>
      </c>
      <c r="F9" s="7"/>
      <c r="G9" s="7">
        <v>8238028424</v>
      </c>
      <c r="H9" s="7"/>
      <c r="I9" s="7">
        <f t="shared" ref="I9:I69" si="0">C9+E9+G9</f>
        <v>151500376811</v>
      </c>
      <c r="J9" s="7"/>
      <c r="K9" s="9">
        <f t="shared" ref="K9:K72" si="1">I9/$I$75</f>
        <v>3.3503948631896228E-2</v>
      </c>
      <c r="L9" s="7"/>
      <c r="M9" s="7">
        <v>0</v>
      </c>
      <c r="N9" s="7"/>
      <c r="O9" s="7">
        <v>203974152041</v>
      </c>
      <c r="P9" s="7"/>
      <c r="Q9" s="7">
        <v>8238028424</v>
      </c>
      <c r="R9" s="7"/>
      <c r="S9" s="7">
        <f t="shared" ref="S9:S69" si="2">M9+O9+Q9</f>
        <v>212212180465</v>
      </c>
      <c r="U9" s="9">
        <f t="shared" ref="U9:U72" si="3">S9/$S$75</f>
        <v>2.0841699788062343E-2</v>
      </c>
    </row>
    <row r="10" spans="1:21">
      <c r="A10" s="1" t="s">
        <v>17</v>
      </c>
      <c r="C10" s="7">
        <v>0</v>
      </c>
      <c r="D10" s="7"/>
      <c r="E10" s="7">
        <v>2544678038</v>
      </c>
      <c r="F10" s="7"/>
      <c r="G10" s="7">
        <v>305416574</v>
      </c>
      <c r="H10" s="7"/>
      <c r="I10" s="7">
        <f t="shared" si="0"/>
        <v>2850094612</v>
      </c>
      <c r="J10" s="7"/>
      <c r="K10" s="9">
        <f t="shared" si="1"/>
        <v>6.3029165660503505E-4</v>
      </c>
      <c r="L10" s="7"/>
      <c r="M10" s="7">
        <v>0</v>
      </c>
      <c r="N10" s="7"/>
      <c r="O10" s="7">
        <v>3389181130</v>
      </c>
      <c r="P10" s="7"/>
      <c r="Q10" s="7">
        <v>305416574</v>
      </c>
      <c r="R10" s="7"/>
      <c r="S10" s="7">
        <f t="shared" si="2"/>
        <v>3694597704</v>
      </c>
      <c r="U10" s="9">
        <f t="shared" si="3"/>
        <v>3.6285238677490642E-4</v>
      </c>
    </row>
    <row r="11" spans="1:21">
      <c r="A11" s="1" t="s">
        <v>47</v>
      </c>
      <c r="C11" s="7">
        <v>220559060400</v>
      </c>
      <c r="D11" s="7"/>
      <c r="E11" s="7">
        <v>205404544707</v>
      </c>
      <c r="F11" s="7"/>
      <c r="G11" s="7">
        <v>0</v>
      </c>
      <c r="H11" s="7"/>
      <c r="I11" s="7">
        <f t="shared" si="0"/>
        <v>425963605107</v>
      </c>
      <c r="J11" s="7"/>
      <c r="K11" s="9">
        <f t="shared" si="1"/>
        <v>9.4200839925079646E-2</v>
      </c>
      <c r="L11" s="7"/>
      <c r="M11" s="7">
        <v>220559060400</v>
      </c>
      <c r="N11" s="7"/>
      <c r="O11" s="7">
        <v>816641378399</v>
      </c>
      <c r="P11" s="7"/>
      <c r="Q11" s="7">
        <v>11340846</v>
      </c>
      <c r="R11" s="7"/>
      <c r="S11" s="7">
        <f t="shared" si="2"/>
        <v>1037211779645</v>
      </c>
      <c r="U11" s="9">
        <f t="shared" si="3"/>
        <v>0.10186623821797203</v>
      </c>
    </row>
    <row r="12" spans="1:21">
      <c r="A12" s="1" t="s">
        <v>55</v>
      </c>
      <c r="C12" s="7">
        <v>0</v>
      </c>
      <c r="D12" s="7"/>
      <c r="E12" s="7">
        <v>98334593950</v>
      </c>
      <c r="F12" s="7"/>
      <c r="G12" s="7">
        <v>0</v>
      </c>
      <c r="H12" s="7"/>
      <c r="I12" s="7">
        <f t="shared" si="0"/>
        <v>98334593950</v>
      </c>
      <c r="J12" s="7"/>
      <c r="K12" s="9">
        <f t="shared" si="1"/>
        <v>2.1746461981076493E-2</v>
      </c>
      <c r="L12" s="7"/>
      <c r="M12" s="7">
        <v>0</v>
      </c>
      <c r="N12" s="7"/>
      <c r="O12" s="7">
        <v>253267049039</v>
      </c>
      <c r="P12" s="7"/>
      <c r="Q12" s="7">
        <v>1283195895</v>
      </c>
      <c r="R12" s="7"/>
      <c r="S12" s="7">
        <f t="shared" si="2"/>
        <v>254550244934</v>
      </c>
      <c r="U12" s="9">
        <f t="shared" si="3"/>
        <v>2.4999789240501006E-2</v>
      </c>
    </row>
    <row r="13" spans="1:21">
      <c r="A13" s="1" t="s">
        <v>129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9">
        <f t="shared" si="1"/>
        <v>0</v>
      </c>
      <c r="L13" s="7"/>
      <c r="M13" s="7">
        <v>0</v>
      </c>
      <c r="N13" s="7"/>
      <c r="O13" s="7">
        <v>0</v>
      </c>
      <c r="P13" s="7"/>
      <c r="Q13" s="7">
        <v>29419955677</v>
      </c>
      <c r="R13" s="7"/>
      <c r="S13" s="7">
        <f t="shared" si="2"/>
        <v>29419955677</v>
      </c>
      <c r="U13" s="9">
        <f t="shared" si="3"/>
        <v>2.8893811969443609E-3</v>
      </c>
    </row>
    <row r="14" spans="1:21">
      <c r="A14" s="1" t="s">
        <v>16</v>
      </c>
      <c r="C14" s="7">
        <v>0</v>
      </c>
      <c r="D14" s="7"/>
      <c r="E14" s="7">
        <v>95930566500</v>
      </c>
      <c r="F14" s="7"/>
      <c r="G14" s="7">
        <v>0</v>
      </c>
      <c r="H14" s="7"/>
      <c r="I14" s="7">
        <f t="shared" si="0"/>
        <v>95930566500</v>
      </c>
      <c r="J14" s="7"/>
      <c r="K14" s="9">
        <f t="shared" si="1"/>
        <v>2.121481701827254E-2</v>
      </c>
      <c r="L14" s="7"/>
      <c r="M14" s="7">
        <v>0</v>
      </c>
      <c r="N14" s="7"/>
      <c r="O14" s="7">
        <v>121088743264</v>
      </c>
      <c r="P14" s="7"/>
      <c r="Q14" s="7">
        <v>-45043544</v>
      </c>
      <c r="R14" s="7"/>
      <c r="S14" s="7">
        <f t="shared" si="2"/>
        <v>121043699720</v>
      </c>
      <c r="U14" s="9">
        <f t="shared" si="3"/>
        <v>1.1887896563113077E-2</v>
      </c>
    </row>
    <row r="15" spans="1:21">
      <c r="A15" s="1" t="s">
        <v>51</v>
      </c>
      <c r="C15" s="7">
        <v>0</v>
      </c>
      <c r="D15" s="7"/>
      <c r="E15" s="7">
        <v>87489503999</v>
      </c>
      <c r="F15" s="7"/>
      <c r="G15" s="7">
        <v>0</v>
      </c>
      <c r="H15" s="7"/>
      <c r="I15" s="7">
        <f t="shared" si="0"/>
        <v>87489503999</v>
      </c>
      <c r="J15" s="7"/>
      <c r="K15" s="9">
        <f t="shared" si="1"/>
        <v>1.9348096087373871E-2</v>
      </c>
      <c r="L15" s="7"/>
      <c r="M15" s="7">
        <v>34587300982</v>
      </c>
      <c r="N15" s="7"/>
      <c r="O15" s="7">
        <v>163020407954</v>
      </c>
      <c r="P15" s="7"/>
      <c r="Q15" s="7">
        <v>0</v>
      </c>
      <c r="R15" s="7"/>
      <c r="S15" s="7">
        <f t="shared" si="2"/>
        <v>197607708936</v>
      </c>
      <c r="U15" s="9">
        <f t="shared" si="3"/>
        <v>1.9407371134053136E-2</v>
      </c>
    </row>
    <row r="16" spans="1:21">
      <c r="A16" s="1" t="s">
        <v>21</v>
      </c>
      <c r="C16" s="7">
        <v>0</v>
      </c>
      <c r="D16" s="7"/>
      <c r="E16" s="7">
        <v>55561350644</v>
      </c>
      <c r="F16" s="7"/>
      <c r="G16" s="7">
        <v>0</v>
      </c>
      <c r="H16" s="7"/>
      <c r="I16" s="7">
        <f t="shared" si="0"/>
        <v>55561350644</v>
      </c>
      <c r="J16" s="7"/>
      <c r="K16" s="9">
        <f t="shared" si="1"/>
        <v>1.2287260778352009E-2</v>
      </c>
      <c r="L16" s="7"/>
      <c r="M16" s="7">
        <v>27528605000</v>
      </c>
      <c r="N16" s="7"/>
      <c r="O16" s="7">
        <v>25047871969</v>
      </c>
      <c r="P16" s="7"/>
      <c r="Q16" s="7">
        <v>0</v>
      </c>
      <c r="R16" s="7"/>
      <c r="S16" s="7">
        <f t="shared" si="2"/>
        <v>52576476969</v>
      </c>
      <c r="U16" s="9">
        <f t="shared" si="3"/>
        <v>5.1636204222622302E-3</v>
      </c>
    </row>
    <row r="17" spans="1:21">
      <c r="A17" s="1" t="s">
        <v>63</v>
      </c>
      <c r="C17" s="7">
        <v>0</v>
      </c>
      <c r="D17" s="7"/>
      <c r="E17" s="7">
        <v>152743758501</v>
      </c>
      <c r="F17" s="7"/>
      <c r="G17" s="7">
        <v>0</v>
      </c>
      <c r="H17" s="7"/>
      <c r="I17" s="7">
        <f t="shared" si="0"/>
        <v>152743758501</v>
      </c>
      <c r="J17" s="7"/>
      <c r="K17" s="9">
        <f t="shared" si="1"/>
        <v>3.3778919540540041E-2</v>
      </c>
      <c r="L17" s="7"/>
      <c r="M17" s="7">
        <v>78319878900</v>
      </c>
      <c r="N17" s="7"/>
      <c r="O17" s="7">
        <v>208648891576</v>
      </c>
      <c r="P17" s="7"/>
      <c r="Q17" s="7">
        <v>0</v>
      </c>
      <c r="R17" s="7"/>
      <c r="S17" s="7">
        <f t="shared" si="2"/>
        <v>286968770476</v>
      </c>
      <c r="U17" s="9">
        <f t="shared" si="3"/>
        <v>2.818366480993106E-2</v>
      </c>
    </row>
    <row r="18" spans="1:21">
      <c r="A18" s="1" t="s">
        <v>68</v>
      </c>
      <c r="C18" s="7">
        <v>0</v>
      </c>
      <c r="D18" s="7"/>
      <c r="E18" s="7">
        <v>91825934461</v>
      </c>
      <c r="F18" s="7"/>
      <c r="G18" s="7">
        <v>0</v>
      </c>
      <c r="H18" s="7"/>
      <c r="I18" s="7">
        <f t="shared" si="0"/>
        <v>91825934461</v>
      </c>
      <c r="J18" s="7"/>
      <c r="K18" s="9">
        <f t="shared" si="1"/>
        <v>2.0307087388272662E-2</v>
      </c>
      <c r="L18" s="7"/>
      <c r="M18" s="7">
        <v>0</v>
      </c>
      <c r="N18" s="7"/>
      <c r="O18" s="7">
        <v>237092368572</v>
      </c>
      <c r="P18" s="7"/>
      <c r="Q18" s="7">
        <v>0</v>
      </c>
      <c r="R18" s="7"/>
      <c r="S18" s="7">
        <f t="shared" si="2"/>
        <v>237092368572</v>
      </c>
      <c r="U18" s="9">
        <f t="shared" si="3"/>
        <v>2.3285223105434488E-2</v>
      </c>
    </row>
    <row r="19" spans="1:21">
      <c r="A19" s="1" t="s">
        <v>57</v>
      </c>
      <c r="C19" s="7">
        <v>0</v>
      </c>
      <c r="D19" s="7"/>
      <c r="E19" s="7">
        <v>39542498750</v>
      </c>
      <c r="F19" s="7"/>
      <c r="G19" s="7">
        <v>0</v>
      </c>
      <c r="H19" s="7"/>
      <c r="I19" s="7">
        <f t="shared" si="0"/>
        <v>39542498750</v>
      </c>
      <c r="J19" s="7"/>
      <c r="K19" s="9">
        <f t="shared" si="1"/>
        <v>8.7447297147621936E-3</v>
      </c>
      <c r="L19" s="7"/>
      <c r="M19" s="7">
        <v>0</v>
      </c>
      <c r="N19" s="7"/>
      <c r="O19" s="7">
        <v>68309405302</v>
      </c>
      <c r="P19" s="7"/>
      <c r="Q19" s="7">
        <v>0</v>
      </c>
      <c r="R19" s="7"/>
      <c r="S19" s="7">
        <f t="shared" si="2"/>
        <v>68309405302</v>
      </c>
      <c r="U19" s="9">
        <f t="shared" si="3"/>
        <v>6.7087766351854872E-3</v>
      </c>
    </row>
    <row r="20" spans="1:21">
      <c r="A20" s="1" t="s">
        <v>70</v>
      </c>
      <c r="C20" s="7">
        <v>0</v>
      </c>
      <c r="D20" s="7"/>
      <c r="E20" s="7">
        <v>86210208268</v>
      </c>
      <c r="F20" s="7"/>
      <c r="G20" s="7">
        <v>0</v>
      </c>
      <c r="H20" s="7"/>
      <c r="I20" s="7">
        <f t="shared" si="0"/>
        <v>86210208268</v>
      </c>
      <c r="J20" s="7"/>
      <c r="K20" s="9">
        <f t="shared" si="1"/>
        <v>1.906518287383184E-2</v>
      </c>
      <c r="L20" s="7"/>
      <c r="M20" s="7">
        <v>0</v>
      </c>
      <c r="N20" s="7"/>
      <c r="O20" s="7">
        <v>160075815857</v>
      </c>
      <c r="P20" s="7"/>
      <c r="Q20" s="7">
        <v>0</v>
      </c>
      <c r="R20" s="7"/>
      <c r="S20" s="7">
        <f t="shared" si="2"/>
        <v>160075815857</v>
      </c>
      <c r="U20" s="9">
        <f t="shared" si="3"/>
        <v>1.572130350911214E-2</v>
      </c>
    </row>
    <row r="21" spans="1:21">
      <c r="A21" s="1" t="s">
        <v>33</v>
      </c>
      <c r="C21" s="7">
        <v>0</v>
      </c>
      <c r="D21" s="7"/>
      <c r="E21" s="7">
        <v>-139677994</v>
      </c>
      <c r="F21" s="7"/>
      <c r="G21" s="7">
        <v>0</v>
      </c>
      <c r="H21" s="7"/>
      <c r="I21" s="7">
        <f t="shared" si="0"/>
        <v>-139677994</v>
      </c>
      <c r="J21" s="7"/>
      <c r="K21" s="9">
        <f t="shared" si="1"/>
        <v>-3.0889456742542742E-5</v>
      </c>
      <c r="L21" s="7"/>
      <c r="M21" s="7">
        <v>0</v>
      </c>
      <c r="N21" s="7"/>
      <c r="O21" s="7">
        <v>3293761749</v>
      </c>
      <c r="P21" s="7"/>
      <c r="Q21" s="7">
        <v>0</v>
      </c>
      <c r="R21" s="7"/>
      <c r="S21" s="7">
        <f t="shared" si="2"/>
        <v>3293761749</v>
      </c>
      <c r="U21" s="9">
        <f t="shared" si="3"/>
        <v>3.2348564250949367E-4</v>
      </c>
    </row>
    <row r="22" spans="1:21">
      <c r="A22" s="1" t="s">
        <v>41</v>
      </c>
      <c r="C22" s="7">
        <v>0</v>
      </c>
      <c r="D22" s="7"/>
      <c r="E22" s="7">
        <v>110244916092</v>
      </c>
      <c r="F22" s="7"/>
      <c r="G22" s="7">
        <v>0</v>
      </c>
      <c r="H22" s="7"/>
      <c r="I22" s="7">
        <f t="shared" si="0"/>
        <v>110244916092</v>
      </c>
      <c r="J22" s="7"/>
      <c r="K22" s="9">
        <f t="shared" si="1"/>
        <v>2.4380401444690624E-2</v>
      </c>
      <c r="L22" s="7"/>
      <c r="M22" s="7">
        <v>0</v>
      </c>
      <c r="N22" s="7"/>
      <c r="O22" s="7">
        <v>303507962248</v>
      </c>
      <c r="P22" s="7"/>
      <c r="Q22" s="7">
        <v>0</v>
      </c>
      <c r="R22" s="7"/>
      <c r="S22" s="7">
        <f t="shared" si="2"/>
        <v>303507962248</v>
      </c>
      <c r="U22" s="9">
        <f t="shared" si="3"/>
        <v>2.9808005452838061E-2</v>
      </c>
    </row>
    <row r="23" spans="1:21">
      <c r="A23" s="1" t="s">
        <v>38</v>
      </c>
      <c r="C23" s="7">
        <v>0</v>
      </c>
      <c r="D23" s="7"/>
      <c r="E23" s="7">
        <v>81994186914</v>
      </c>
      <c r="F23" s="7"/>
      <c r="G23" s="7">
        <v>0</v>
      </c>
      <c r="H23" s="7"/>
      <c r="I23" s="7">
        <f t="shared" si="0"/>
        <v>81994186914</v>
      </c>
      <c r="J23" s="7"/>
      <c r="K23" s="9">
        <f t="shared" si="1"/>
        <v>1.8132819761285855E-2</v>
      </c>
      <c r="L23" s="7"/>
      <c r="M23" s="7">
        <v>0</v>
      </c>
      <c r="N23" s="7"/>
      <c r="O23" s="7">
        <v>227894232916</v>
      </c>
      <c r="P23" s="7"/>
      <c r="Q23" s="7">
        <v>0</v>
      </c>
      <c r="R23" s="7"/>
      <c r="S23" s="7">
        <f t="shared" si="2"/>
        <v>227894232916</v>
      </c>
      <c r="U23" s="9">
        <f t="shared" si="3"/>
        <v>2.2381859398732263E-2</v>
      </c>
    </row>
    <row r="24" spans="1:21">
      <c r="A24" s="1" t="s">
        <v>35</v>
      </c>
      <c r="C24" s="7">
        <v>0</v>
      </c>
      <c r="D24" s="7"/>
      <c r="E24" s="7">
        <v>-941383768</v>
      </c>
      <c r="F24" s="7"/>
      <c r="G24" s="7">
        <v>0</v>
      </c>
      <c r="H24" s="7"/>
      <c r="I24" s="7">
        <f t="shared" si="0"/>
        <v>-941383768</v>
      </c>
      <c r="J24" s="7"/>
      <c r="K24" s="9">
        <f t="shared" si="1"/>
        <v>-2.0818478521224962E-4</v>
      </c>
      <c r="L24" s="7"/>
      <c r="M24" s="7">
        <v>0</v>
      </c>
      <c r="N24" s="7"/>
      <c r="O24" s="7">
        <v>9488935341</v>
      </c>
      <c r="P24" s="7"/>
      <c r="Q24" s="7">
        <v>0</v>
      </c>
      <c r="R24" s="7"/>
      <c r="S24" s="7">
        <f t="shared" si="2"/>
        <v>9488935341</v>
      </c>
      <c r="U24" s="9">
        <f t="shared" si="3"/>
        <v>9.3192361179321795E-4</v>
      </c>
    </row>
    <row r="25" spans="1:21">
      <c r="A25" s="1" t="s">
        <v>62</v>
      </c>
      <c r="C25" s="7">
        <v>0</v>
      </c>
      <c r="D25" s="7"/>
      <c r="E25" s="7">
        <v>31709941477</v>
      </c>
      <c r="F25" s="7"/>
      <c r="G25" s="7">
        <v>0</v>
      </c>
      <c r="H25" s="7"/>
      <c r="I25" s="7">
        <f t="shared" si="0"/>
        <v>31709941477</v>
      </c>
      <c r="J25" s="7"/>
      <c r="K25" s="9">
        <f t="shared" si="1"/>
        <v>7.012578270291836E-3</v>
      </c>
      <c r="L25" s="7"/>
      <c r="M25" s="7">
        <v>0</v>
      </c>
      <c r="N25" s="7"/>
      <c r="O25" s="7">
        <v>155430042072</v>
      </c>
      <c r="P25" s="7"/>
      <c r="Q25" s="7">
        <v>0</v>
      </c>
      <c r="R25" s="7"/>
      <c r="S25" s="7">
        <f t="shared" si="2"/>
        <v>155430042072</v>
      </c>
      <c r="U25" s="9">
        <f t="shared" si="3"/>
        <v>1.5265034588553222E-2</v>
      </c>
    </row>
    <row r="26" spans="1:21">
      <c r="A26" s="1" t="s">
        <v>53</v>
      </c>
      <c r="C26" s="7">
        <v>0</v>
      </c>
      <c r="D26" s="7"/>
      <c r="E26" s="7">
        <v>24793901626</v>
      </c>
      <c r="F26" s="7"/>
      <c r="G26" s="7">
        <v>0</v>
      </c>
      <c r="H26" s="7"/>
      <c r="I26" s="7">
        <f t="shared" si="0"/>
        <v>24793901626</v>
      </c>
      <c r="J26" s="7"/>
      <c r="K26" s="9">
        <f t="shared" si="1"/>
        <v>5.483112477654763E-3</v>
      </c>
      <c r="L26" s="7"/>
      <c r="M26" s="7">
        <v>0</v>
      </c>
      <c r="N26" s="7"/>
      <c r="O26" s="7">
        <v>27883293813</v>
      </c>
      <c r="P26" s="7"/>
      <c r="Q26" s="7">
        <v>0</v>
      </c>
      <c r="R26" s="7"/>
      <c r="S26" s="7">
        <f t="shared" si="2"/>
        <v>27883293813</v>
      </c>
      <c r="U26" s="9">
        <f t="shared" si="3"/>
        <v>2.7384631621026499E-3</v>
      </c>
    </row>
    <row r="27" spans="1:21">
      <c r="A27" s="1" t="s">
        <v>46</v>
      </c>
      <c r="C27" s="7">
        <v>0</v>
      </c>
      <c r="D27" s="7"/>
      <c r="E27" s="7">
        <v>112324450826</v>
      </c>
      <c r="F27" s="7"/>
      <c r="G27" s="7">
        <v>0</v>
      </c>
      <c r="H27" s="7"/>
      <c r="I27" s="7">
        <f t="shared" si="0"/>
        <v>112324450826</v>
      </c>
      <c r="J27" s="7"/>
      <c r="K27" s="9">
        <f t="shared" si="1"/>
        <v>2.4840285613778192E-2</v>
      </c>
      <c r="L27" s="7"/>
      <c r="M27" s="7">
        <v>0</v>
      </c>
      <c r="N27" s="7"/>
      <c r="O27" s="7">
        <v>335234293436</v>
      </c>
      <c r="P27" s="7"/>
      <c r="Q27" s="7">
        <v>0</v>
      </c>
      <c r="R27" s="7"/>
      <c r="S27" s="7">
        <f t="shared" si="2"/>
        <v>335234293436</v>
      </c>
      <c r="U27" s="9">
        <f t="shared" si="3"/>
        <v>3.2923899500710549E-2</v>
      </c>
    </row>
    <row r="28" spans="1:21">
      <c r="A28" s="1" t="s">
        <v>19</v>
      </c>
      <c r="C28" s="7">
        <v>0</v>
      </c>
      <c r="D28" s="7"/>
      <c r="E28" s="7">
        <v>58084819806</v>
      </c>
      <c r="F28" s="7"/>
      <c r="G28" s="7">
        <v>0</v>
      </c>
      <c r="H28" s="7"/>
      <c r="I28" s="7">
        <f t="shared" si="0"/>
        <v>58084819806</v>
      </c>
      <c r="J28" s="7"/>
      <c r="K28" s="9">
        <f t="shared" si="1"/>
        <v>1.2845319992180207E-2</v>
      </c>
      <c r="L28" s="7"/>
      <c r="M28" s="7">
        <v>0</v>
      </c>
      <c r="N28" s="7"/>
      <c r="O28" s="7">
        <v>93521322324</v>
      </c>
      <c r="P28" s="7"/>
      <c r="Q28" s="7">
        <v>0</v>
      </c>
      <c r="R28" s="7"/>
      <c r="S28" s="7">
        <f t="shared" si="2"/>
        <v>93521322324</v>
      </c>
      <c r="U28" s="9">
        <f t="shared" si="3"/>
        <v>9.1848795832004167E-3</v>
      </c>
    </row>
    <row r="29" spans="1:21">
      <c r="A29" s="1" t="s">
        <v>26</v>
      </c>
      <c r="C29" s="7">
        <v>0</v>
      </c>
      <c r="D29" s="7"/>
      <c r="E29" s="7">
        <v>144792133655</v>
      </c>
      <c r="F29" s="7"/>
      <c r="G29" s="7">
        <v>0</v>
      </c>
      <c r="H29" s="7"/>
      <c r="I29" s="7">
        <f t="shared" si="0"/>
        <v>144792133655</v>
      </c>
      <c r="J29" s="7"/>
      <c r="K29" s="9">
        <f t="shared" si="1"/>
        <v>3.2020436584996988E-2</v>
      </c>
      <c r="L29" s="7"/>
      <c r="M29" s="7">
        <v>0</v>
      </c>
      <c r="N29" s="7"/>
      <c r="O29" s="7">
        <v>208542999810</v>
      </c>
      <c r="P29" s="7"/>
      <c r="Q29" s="7">
        <v>0</v>
      </c>
      <c r="R29" s="7"/>
      <c r="S29" s="7">
        <f t="shared" si="2"/>
        <v>208542999810</v>
      </c>
      <c r="U29" s="9">
        <f t="shared" si="3"/>
        <v>2.0481343650577161E-2</v>
      </c>
    </row>
    <row r="30" spans="1:21">
      <c r="A30" s="1" t="s">
        <v>25</v>
      </c>
      <c r="C30" s="7">
        <v>0</v>
      </c>
      <c r="D30" s="7"/>
      <c r="E30" s="7">
        <v>41610567074</v>
      </c>
      <c r="F30" s="7"/>
      <c r="G30" s="7">
        <v>0</v>
      </c>
      <c r="H30" s="7"/>
      <c r="I30" s="7">
        <f t="shared" si="0"/>
        <v>41610567074</v>
      </c>
      <c r="J30" s="7"/>
      <c r="K30" s="9">
        <f t="shared" si="1"/>
        <v>9.2020781145023909E-3</v>
      </c>
      <c r="L30" s="7"/>
      <c r="M30" s="7">
        <v>0</v>
      </c>
      <c r="N30" s="7"/>
      <c r="O30" s="7">
        <v>66242151205</v>
      </c>
      <c r="P30" s="7"/>
      <c r="Q30" s="7">
        <v>0</v>
      </c>
      <c r="R30" s="7"/>
      <c r="S30" s="7">
        <f t="shared" si="2"/>
        <v>66242151205</v>
      </c>
      <c r="U30" s="9">
        <f t="shared" si="3"/>
        <v>6.5057482831799244E-3</v>
      </c>
    </row>
    <row r="31" spans="1:21">
      <c r="A31" s="1" t="s">
        <v>67</v>
      </c>
      <c r="C31" s="7">
        <v>0</v>
      </c>
      <c r="D31" s="7"/>
      <c r="E31" s="7">
        <v>18199808033</v>
      </c>
      <c r="F31" s="7"/>
      <c r="G31" s="7">
        <v>0</v>
      </c>
      <c r="H31" s="7"/>
      <c r="I31" s="7">
        <f t="shared" si="0"/>
        <v>18199808033</v>
      </c>
      <c r="J31" s="7"/>
      <c r="K31" s="9">
        <f t="shared" si="1"/>
        <v>4.0248443355933037E-3</v>
      </c>
      <c r="L31" s="7"/>
      <c r="M31" s="7">
        <v>0</v>
      </c>
      <c r="N31" s="7"/>
      <c r="O31" s="7">
        <v>78520382178</v>
      </c>
      <c r="P31" s="7"/>
      <c r="Q31" s="7">
        <v>0</v>
      </c>
      <c r="R31" s="7"/>
      <c r="S31" s="7">
        <f t="shared" si="2"/>
        <v>78520382178</v>
      </c>
      <c r="U31" s="9">
        <f t="shared" si="3"/>
        <v>7.7116131082197855E-3</v>
      </c>
    </row>
    <row r="32" spans="1:21">
      <c r="A32" s="1" t="s">
        <v>72</v>
      </c>
      <c r="C32" s="7">
        <v>0</v>
      </c>
      <c r="D32" s="7"/>
      <c r="E32" s="7">
        <v>37175034614</v>
      </c>
      <c r="F32" s="7"/>
      <c r="G32" s="7">
        <v>0</v>
      </c>
      <c r="H32" s="7"/>
      <c r="I32" s="7">
        <f t="shared" si="0"/>
        <v>37175034614</v>
      </c>
      <c r="J32" s="7"/>
      <c r="K32" s="9">
        <f t="shared" si="1"/>
        <v>8.2211706420388751E-3</v>
      </c>
      <c r="L32" s="7"/>
      <c r="M32" s="7">
        <v>0</v>
      </c>
      <c r="N32" s="7"/>
      <c r="O32" s="7">
        <v>43871665717</v>
      </c>
      <c r="P32" s="7"/>
      <c r="Q32" s="7">
        <v>0</v>
      </c>
      <c r="R32" s="7"/>
      <c r="S32" s="7">
        <f t="shared" si="2"/>
        <v>43871665717</v>
      </c>
      <c r="U32" s="9">
        <f t="shared" si="3"/>
        <v>4.3087068992571122E-3</v>
      </c>
    </row>
    <row r="33" spans="1:21">
      <c r="A33" s="1" t="s">
        <v>48</v>
      </c>
      <c r="C33" s="7">
        <v>0</v>
      </c>
      <c r="D33" s="7"/>
      <c r="E33" s="7">
        <v>134022171679</v>
      </c>
      <c r="F33" s="7"/>
      <c r="G33" s="7">
        <v>0</v>
      </c>
      <c r="H33" s="7"/>
      <c r="I33" s="7">
        <f t="shared" si="0"/>
        <v>134022171679</v>
      </c>
      <c r="J33" s="7"/>
      <c r="K33" s="9">
        <f t="shared" si="1"/>
        <v>2.9638685064592978E-2</v>
      </c>
      <c r="L33" s="7"/>
      <c r="M33" s="7">
        <v>0</v>
      </c>
      <c r="N33" s="7"/>
      <c r="O33" s="7">
        <v>262380642094</v>
      </c>
      <c r="P33" s="7"/>
      <c r="Q33" s="7">
        <v>0</v>
      </c>
      <c r="R33" s="7"/>
      <c r="S33" s="7">
        <f t="shared" si="2"/>
        <v>262380642094</v>
      </c>
      <c r="U33" s="9">
        <f t="shared" si="3"/>
        <v>2.5768825148206279E-2</v>
      </c>
    </row>
    <row r="34" spans="1:21">
      <c r="A34" s="1" t="s">
        <v>49</v>
      </c>
      <c r="C34" s="7">
        <v>0</v>
      </c>
      <c r="D34" s="7"/>
      <c r="E34" s="7">
        <v>24440622294</v>
      </c>
      <c r="F34" s="7"/>
      <c r="G34" s="7">
        <v>0</v>
      </c>
      <c r="H34" s="7"/>
      <c r="I34" s="7">
        <f t="shared" si="0"/>
        <v>24440622294</v>
      </c>
      <c r="J34" s="7"/>
      <c r="K34" s="9">
        <f t="shared" si="1"/>
        <v>5.4049855921566199E-3</v>
      </c>
      <c r="L34" s="7"/>
      <c r="M34" s="7">
        <v>0</v>
      </c>
      <c r="N34" s="7"/>
      <c r="O34" s="7">
        <v>189942595192</v>
      </c>
      <c r="P34" s="7"/>
      <c r="Q34" s="7">
        <v>0</v>
      </c>
      <c r="R34" s="7"/>
      <c r="S34" s="7">
        <f t="shared" si="2"/>
        <v>189942595192</v>
      </c>
      <c r="U34" s="9">
        <f t="shared" si="3"/>
        <v>1.8654567976648388E-2</v>
      </c>
    </row>
    <row r="35" spans="1:21">
      <c r="A35" s="1" t="s">
        <v>45</v>
      </c>
      <c r="C35" s="7">
        <v>0</v>
      </c>
      <c r="D35" s="7"/>
      <c r="E35" s="7">
        <v>44533440000</v>
      </c>
      <c r="F35" s="7"/>
      <c r="G35" s="7">
        <v>0</v>
      </c>
      <c r="H35" s="7"/>
      <c r="I35" s="7">
        <f t="shared" si="0"/>
        <v>44533440000</v>
      </c>
      <c r="J35" s="7"/>
      <c r="K35" s="9">
        <f t="shared" si="1"/>
        <v>9.8484645224545721E-3</v>
      </c>
      <c r="L35" s="7"/>
      <c r="M35" s="7">
        <v>0</v>
      </c>
      <c r="N35" s="7"/>
      <c r="O35" s="7">
        <v>42705316250</v>
      </c>
      <c r="P35" s="7"/>
      <c r="Q35" s="7">
        <v>0</v>
      </c>
      <c r="R35" s="7"/>
      <c r="S35" s="7">
        <f t="shared" si="2"/>
        <v>42705316250</v>
      </c>
      <c r="U35" s="9">
        <f t="shared" si="3"/>
        <v>4.1941578409235361E-3</v>
      </c>
    </row>
    <row r="36" spans="1:21">
      <c r="A36" s="1" t="s">
        <v>74</v>
      </c>
      <c r="C36" s="7">
        <v>0</v>
      </c>
      <c r="D36" s="7"/>
      <c r="E36" s="7">
        <v>1934528013</v>
      </c>
      <c r="F36" s="7"/>
      <c r="G36" s="7">
        <v>0</v>
      </c>
      <c r="H36" s="7"/>
      <c r="I36" s="7">
        <f t="shared" si="0"/>
        <v>1934528013</v>
      </c>
      <c r="J36" s="7"/>
      <c r="K36" s="9">
        <f t="shared" si="1"/>
        <v>4.2781627702070707E-4</v>
      </c>
      <c r="L36" s="7"/>
      <c r="M36" s="7">
        <v>0</v>
      </c>
      <c r="N36" s="7"/>
      <c r="O36" s="7">
        <v>1934528013</v>
      </c>
      <c r="P36" s="7"/>
      <c r="Q36" s="7">
        <v>0</v>
      </c>
      <c r="R36" s="7"/>
      <c r="S36" s="7">
        <f t="shared" si="2"/>
        <v>1934528013</v>
      </c>
      <c r="U36" s="9">
        <f t="shared" si="3"/>
        <v>1.8999310968011342E-4</v>
      </c>
    </row>
    <row r="37" spans="1:21">
      <c r="A37" s="1" t="s">
        <v>29</v>
      </c>
      <c r="C37" s="7">
        <v>0</v>
      </c>
      <c r="D37" s="7"/>
      <c r="E37" s="7">
        <v>94871853588</v>
      </c>
      <c r="F37" s="7"/>
      <c r="G37" s="7">
        <v>0</v>
      </c>
      <c r="H37" s="7"/>
      <c r="I37" s="7">
        <f t="shared" si="0"/>
        <v>94871853588</v>
      </c>
      <c r="J37" s="7"/>
      <c r="K37" s="9">
        <f t="shared" si="1"/>
        <v>2.0980685171433477E-2</v>
      </c>
      <c r="L37" s="7"/>
      <c r="M37" s="7">
        <v>0</v>
      </c>
      <c r="N37" s="7"/>
      <c r="O37" s="7">
        <v>106294196971</v>
      </c>
      <c r="P37" s="7"/>
      <c r="Q37" s="7">
        <v>0</v>
      </c>
      <c r="R37" s="7"/>
      <c r="S37" s="7">
        <f t="shared" si="2"/>
        <v>106294196971</v>
      </c>
      <c r="U37" s="9">
        <f t="shared" si="3"/>
        <v>1.0439324159567382E-2</v>
      </c>
    </row>
    <row r="38" spans="1:21">
      <c r="A38" s="1" t="s">
        <v>18</v>
      </c>
      <c r="C38" s="7">
        <v>0</v>
      </c>
      <c r="D38" s="7"/>
      <c r="E38" s="7">
        <v>96839283680</v>
      </c>
      <c r="F38" s="7"/>
      <c r="G38" s="7">
        <v>0</v>
      </c>
      <c r="H38" s="7"/>
      <c r="I38" s="7">
        <f t="shared" si="0"/>
        <v>96839283680</v>
      </c>
      <c r="J38" s="7"/>
      <c r="K38" s="9">
        <f t="shared" si="1"/>
        <v>2.1415777665107254E-2</v>
      </c>
      <c r="L38" s="7"/>
      <c r="M38" s="7">
        <v>0</v>
      </c>
      <c r="N38" s="7"/>
      <c r="O38" s="7">
        <v>278429780210</v>
      </c>
      <c r="P38" s="7"/>
      <c r="Q38" s="7">
        <v>0</v>
      </c>
      <c r="R38" s="7"/>
      <c r="S38" s="7">
        <f t="shared" si="2"/>
        <v>278429780210</v>
      </c>
      <c r="U38" s="9">
        <f t="shared" si="3"/>
        <v>2.7345036832841355E-2</v>
      </c>
    </row>
    <row r="39" spans="1:21">
      <c r="A39" s="1" t="s">
        <v>61</v>
      </c>
      <c r="C39" s="7">
        <v>0</v>
      </c>
      <c r="D39" s="7"/>
      <c r="E39" s="7">
        <v>-5490597318</v>
      </c>
      <c r="F39" s="7"/>
      <c r="G39" s="7">
        <v>0</v>
      </c>
      <c r="H39" s="7"/>
      <c r="I39" s="7">
        <f t="shared" si="0"/>
        <v>-5490597318</v>
      </c>
      <c r="J39" s="7"/>
      <c r="K39" s="9">
        <f t="shared" si="1"/>
        <v>-1.2142325608218729E-3</v>
      </c>
      <c r="L39" s="7"/>
      <c r="M39" s="7">
        <v>0</v>
      </c>
      <c r="N39" s="7"/>
      <c r="O39" s="7">
        <v>295668356206</v>
      </c>
      <c r="P39" s="7"/>
      <c r="Q39" s="7">
        <v>0</v>
      </c>
      <c r="R39" s="7"/>
      <c r="S39" s="7">
        <f t="shared" si="2"/>
        <v>295668356206</v>
      </c>
      <c r="U39" s="9">
        <f t="shared" si="3"/>
        <v>2.903806512601035E-2</v>
      </c>
    </row>
    <row r="40" spans="1:21">
      <c r="A40" s="1" t="s">
        <v>56</v>
      </c>
      <c r="C40" s="7">
        <v>0</v>
      </c>
      <c r="D40" s="7"/>
      <c r="E40" s="7">
        <v>138231898295</v>
      </c>
      <c r="F40" s="7"/>
      <c r="G40" s="7">
        <v>0</v>
      </c>
      <c r="H40" s="7"/>
      <c r="I40" s="7">
        <f t="shared" si="0"/>
        <v>138231898295</v>
      </c>
      <c r="J40" s="7"/>
      <c r="K40" s="9">
        <f t="shared" si="1"/>
        <v>3.0569656110775549E-2</v>
      </c>
      <c r="L40" s="7"/>
      <c r="M40" s="7">
        <v>0</v>
      </c>
      <c r="N40" s="7"/>
      <c r="O40" s="7">
        <v>236562675570</v>
      </c>
      <c r="P40" s="7"/>
      <c r="Q40" s="7">
        <v>0</v>
      </c>
      <c r="R40" s="7"/>
      <c r="S40" s="7">
        <f t="shared" si="2"/>
        <v>236562675570</v>
      </c>
      <c r="U40" s="9">
        <f t="shared" si="3"/>
        <v>2.3233201103194413E-2</v>
      </c>
    </row>
    <row r="41" spans="1:21">
      <c r="A41" s="1" t="s">
        <v>15</v>
      </c>
      <c r="C41" s="7">
        <v>0</v>
      </c>
      <c r="D41" s="7"/>
      <c r="E41" s="7">
        <v>35066609958</v>
      </c>
      <c r="F41" s="7"/>
      <c r="G41" s="7">
        <v>0</v>
      </c>
      <c r="H41" s="7"/>
      <c r="I41" s="7">
        <f t="shared" si="0"/>
        <v>35066609958</v>
      </c>
      <c r="J41" s="7"/>
      <c r="K41" s="9">
        <f t="shared" si="1"/>
        <v>7.7548975352929221E-3</v>
      </c>
      <c r="L41" s="7"/>
      <c r="M41" s="7">
        <v>0</v>
      </c>
      <c r="N41" s="7"/>
      <c r="O41" s="7">
        <v>106784076961</v>
      </c>
      <c r="P41" s="7"/>
      <c r="Q41" s="7">
        <v>0</v>
      </c>
      <c r="R41" s="7"/>
      <c r="S41" s="7">
        <f t="shared" si="2"/>
        <v>106784076961</v>
      </c>
      <c r="U41" s="9">
        <f t="shared" si="3"/>
        <v>1.0487436061821941E-2</v>
      </c>
    </row>
    <row r="42" spans="1:21">
      <c r="A42" s="1" t="s">
        <v>69</v>
      </c>
      <c r="C42" s="7">
        <v>0</v>
      </c>
      <c r="D42" s="7"/>
      <c r="E42" s="7">
        <v>30663767094</v>
      </c>
      <c r="F42" s="7"/>
      <c r="G42" s="7">
        <v>0</v>
      </c>
      <c r="H42" s="7"/>
      <c r="I42" s="7">
        <f t="shared" si="0"/>
        <v>30663767094</v>
      </c>
      <c r="J42" s="7"/>
      <c r="K42" s="9">
        <f t="shared" si="1"/>
        <v>6.7812192893715135E-3</v>
      </c>
      <c r="L42" s="7"/>
      <c r="M42" s="7">
        <v>0</v>
      </c>
      <c r="N42" s="7"/>
      <c r="O42" s="7">
        <v>78397493560</v>
      </c>
      <c r="P42" s="7"/>
      <c r="Q42" s="7">
        <v>0</v>
      </c>
      <c r="R42" s="7"/>
      <c r="S42" s="7">
        <f t="shared" si="2"/>
        <v>78397493560</v>
      </c>
      <c r="U42" s="9">
        <f t="shared" si="3"/>
        <v>7.6995440192630929E-3</v>
      </c>
    </row>
    <row r="43" spans="1:21">
      <c r="A43" s="1" t="s">
        <v>24</v>
      </c>
      <c r="C43" s="7">
        <v>0</v>
      </c>
      <c r="D43" s="7"/>
      <c r="E43" s="7">
        <v>80242057952</v>
      </c>
      <c r="F43" s="7"/>
      <c r="G43" s="7">
        <v>0</v>
      </c>
      <c r="H43" s="7"/>
      <c r="I43" s="7">
        <f t="shared" si="0"/>
        <v>80242057952</v>
      </c>
      <c r="J43" s="7"/>
      <c r="K43" s="9">
        <f t="shared" si="1"/>
        <v>1.7745340601332746E-2</v>
      </c>
      <c r="L43" s="7"/>
      <c r="M43" s="7">
        <v>0</v>
      </c>
      <c r="N43" s="7"/>
      <c r="O43" s="7">
        <v>198110654441</v>
      </c>
      <c r="P43" s="7"/>
      <c r="Q43" s="7">
        <v>0</v>
      </c>
      <c r="R43" s="7"/>
      <c r="S43" s="7">
        <f t="shared" si="2"/>
        <v>198110654441</v>
      </c>
      <c r="U43" s="9">
        <f t="shared" si="3"/>
        <v>1.9456766221564122E-2</v>
      </c>
    </row>
    <row r="44" spans="1:21">
      <c r="A44" s="1" t="s">
        <v>44</v>
      </c>
      <c r="C44" s="7">
        <v>0</v>
      </c>
      <c r="D44" s="7"/>
      <c r="E44" s="7">
        <v>54410742362</v>
      </c>
      <c r="F44" s="7"/>
      <c r="G44" s="7">
        <v>0</v>
      </c>
      <c r="H44" s="7"/>
      <c r="I44" s="7">
        <f t="shared" si="0"/>
        <v>54410742362</v>
      </c>
      <c r="J44" s="7"/>
      <c r="K44" s="9">
        <f t="shared" si="1"/>
        <v>1.2032806488620082E-2</v>
      </c>
      <c r="L44" s="7"/>
      <c r="M44" s="7">
        <v>0</v>
      </c>
      <c r="N44" s="7"/>
      <c r="O44" s="7">
        <v>288452970178</v>
      </c>
      <c r="P44" s="7"/>
      <c r="Q44" s="7">
        <v>0</v>
      </c>
      <c r="R44" s="7"/>
      <c r="S44" s="7">
        <f t="shared" si="2"/>
        <v>288452970178</v>
      </c>
      <c r="U44" s="9">
        <f t="shared" si="3"/>
        <v>2.8329430451407598E-2</v>
      </c>
    </row>
    <row r="45" spans="1:21">
      <c r="A45" s="1" t="s">
        <v>36</v>
      </c>
      <c r="C45" s="7">
        <v>0</v>
      </c>
      <c r="D45" s="7"/>
      <c r="E45" s="7">
        <v>43317236985</v>
      </c>
      <c r="F45" s="7"/>
      <c r="G45" s="7">
        <v>0</v>
      </c>
      <c r="H45" s="7"/>
      <c r="I45" s="7">
        <f t="shared" si="0"/>
        <v>43317236985</v>
      </c>
      <c r="J45" s="7"/>
      <c r="K45" s="9">
        <f t="shared" si="1"/>
        <v>9.5795041132580271E-3</v>
      </c>
      <c r="L45" s="7"/>
      <c r="M45" s="7">
        <v>0</v>
      </c>
      <c r="N45" s="7"/>
      <c r="O45" s="7">
        <v>164827255913</v>
      </c>
      <c r="P45" s="7"/>
      <c r="Q45" s="7">
        <v>0</v>
      </c>
      <c r="R45" s="7"/>
      <c r="S45" s="7">
        <f t="shared" si="2"/>
        <v>164827255913</v>
      </c>
      <c r="U45" s="9">
        <f t="shared" si="3"/>
        <v>1.6187950084210402E-2</v>
      </c>
    </row>
    <row r="46" spans="1:21">
      <c r="A46" s="1" t="s">
        <v>34</v>
      </c>
      <c r="C46" s="7">
        <v>0</v>
      </c>
      <c r="D46" s="7"/>
      <c r="E46" s="7">
        <v>-554374151</v>
      </c>
      <c r="F46" s="7"/>
      <c r="G46" s="7">
        <v>0</v>
      </c>
      <c r="H46" s="7"/>
      <c r="I46" s="7">
        <f t="shared" si="0"/>
        <v>-554374151</v>
      </c>
      <c r="J46" s="7"/>
      <c r="K46" s="9">
        <f t="shared" si="1"/>
        <v>-1.2259852727050446E-4</v>
      </c>
      <c r="L46" s="7"/>
      <c r="M46" s="7">
        <v>0</v>
      </c>
      <c r="N46" s="7"/>
      <c r="O46" s="7">
        <v>12424040513</v>
      </c>
      <c r="P46" s="7"/>
      <c r="Q46" s="7">
        <v>0</v>
      </c>
      <c r="R46" s="7"/>
      <c r="S46" s="7">
        <f t="shared" si="2"/>
        <v>12424040513</v>
      </c>
      <c r="U46" s="9">
        <f t="shared" si="3"/>
        <v>1.2201850146362195E-3</v>
      </c>
    </row>
    <row r="47" spans="1:21">
      <c r="A47" s="1" t="s">
        <v>20</v>
      </c>
      <c r="C47" s="7">
        <v>0</v>
      </c>
      <c r="D47" s="7"/>
      <c r="E47" s="7">
        <v>54454537555</v>
      </c>
      <c r="F47" s="7"/>
      <c r="G47" s="7">
        <v>0</v>
      </c>
      <c r="H47" s="7"/>
      <c r="I47" s="7">
        <f t="shared" si="0"/>
        <v>54454537555</v>
      </c>
      <c r="J47" s="7"/>
      <c r="K47" s="9">
        <f t="shared" si="1"/>
        <v>1.204249169157127E-2</v>
      </c>
      <c r="L47" s="7"/>
      <c r="M47" s="7">
        <v>0</v>
      </c>
      <c r="N47" s="7"/>
      <c r="O47" s="7">
        <v>67267576580</v>
      </c>
      <c r="P47" s="7"/>
      <c r="Q47" s="7">
        <v>0</v>
      </c>
      <c r="R47" s="7"/>
      <c r="S47" s="7">
        <f t="shared" si="2"/>
        <v>67267576580</v>
      </c>
      <c r="U47" s="9">
        <f t="shared" si="3"/>
        <v>6.6064569596280993E-3</v>
      </c>
    </row>
    <row r="48" spans="1:21">
      <c r="A48" s="1" t="s">
        <v>28</v>
      </c>
      <c r="C48" s="7">
        <v>0</v>
      </c>
      <c r="D48" s="7"/>
      <c r="E48" s="7">
        <v>4248875473</v>
      </c>
      <c r="F48" s="7"/>
      <c r="G48" s="7">
        <v>0</v>
      </c>
      <c r="H48" s="7"/>
      <c r="I48" s="7">
        <f t="shared" si="0"/>
        <v>4248875473</v>
      </c>
      <c r="J48" s="7"/>
      <c r="K48" s="9">
        <f t="shared" si="1"/>
        <v>9.3962872295892457E-4</v>
      </c>
      <c r="L48" s="7"/>
      <c r="M48" s="7">
        <v>0</v>
      </c>
      <c r="N48" s="7"/>
      <c r="O48" s="7">
        <v>4260836580</v>
      </c>
      <c r="P48" s="7"/>
      <c r="Q48" s="7">
        <v>0</v>
      </c>
      <c r="R48" s="7"/>
      <c r="S48" s="7">
        <f t="shared" si="2"/>
        <v>4260836580</v>
      </c>
      <c r="U48" s="9">
        <f t="shared" si="3"/>
        <v>4.1846361811922713E-4</v>
      </c>
    </row>
    <row r="49" spans="1:21">
      <c r="A49" s="1" t="s">
        <v>76</v>
      </c>
      <c r="C49" s="7">
        <v>0</v>
      </c>
      <c r="D49" s="7"/>
      <c r="E49" s="7">
        <v>5267148011</v>
      </c>
      <c r="F49" s="7"/>
      <c r="G49" s="7">
        <v>0</v>
      </c>
      <c r="H49" s="7"/>
      <c r="I49" s="7">
        <f t="shared" si="0"/>
        <v>5267148011</v>
      </c>
      <c r="J49" s="7"/>
      <c r="K49" s="9">
        <f t="shared" si="1"/>
        <v>1.1648172771034681E-3</v>
      </c>
      <c r="L49" s="7"/>
      <c r="M49" s="7">
        <v>0</v>
      </c>
      <c r="N49" s="7"/>
      <c r="O49" s="7">
        <v>5267148011</v>
      </c>
      <c r="P49" s="7"/>
      <c r="Q49" s="7">
        <v>0</v>
      </c>
      <c r="R49" s="7"/>
      <c r="S49" s="7">
        <f t="shared" si="2"/>
        <v>5267148011</v>
      </c>
      <c r="U49" s="9">
        <f t="shared" si="3"/>
        <v>5.1729508336425113E-4</v>
      </c>
    </row>
    <row r="50" spans="1:21">
      <c r="A50" s="1" t="s">
        <v>54</v>
      </c>
      <c r="C50" s="7">
        <v>0</v>
      </c>
      <c r="D50" s="7"/>
      <c r="E50" s="7">
        <v>7451850497</v>
      </c>
      <c r="F50" s="7"/>
      <c r="G50" s="7">
        <v>0</v>
      </c>
      <c r="H50" s="7"/>
      <c r="I50" s="7">
        <f t="shared" si="0"/>
        <v>7451850497</v>
      </c>
      <c r="J50" s="7"/>
      <c r="K50" s="9">
        <f t="shared" si="1"/>
        <v>1.6479590448512393E-3</v>
      </c>
      <c r="L50" s="7"/>
      <c r="M50" s="7">
        <v>0</v>
      </c>
      <c r="N50" s="7"/>
      <c r="O50" s="7">
        <v>299442612966</v>
      </c>
      <c r="P50" s="7"/>
      <c r="Q50" s="7">
        <v>0</v>
      </c>
      <c r="R50" s="7"/>
      <c r="S50" s="7">
        <f t="shared" si="2"/>
        <v>299442612966</v>
      </c>
      <c r="U50" s="9">
        <f t="shared" si="3"/>
        <v>2.940874095688217E-2</v>
      </c>
    </row>
    <row r="51" spans="1:21">
      <c r="A51" s="1" t="s">
        <v>79</v>
      </c>
      <c r="C51" s="7">
        <v>0</v>
      </c>
      <c r="D51" s="7"/>
      <c r="E51" s="7">
        <v>2136868099</v>
      </c>
      <c r="F51" s="7"/>
      <c r="G51" s="7">
        <v>0</v>
      </c>
      <c r="H51" s="7"/>
      <c r="I51" s="7">
        <f t="shared" si="0"/>
        <v>2136868099</v>
      </c>
      <c r="J51" s="7"/>
      <c r="K51" s="9">
        <f t="shared" si="1"/>
        <v>4.7256330663354203E-4</v>
      </c>
      <c r="L51" s="7"/>
      <c r="M51" s="7">
        <v>0</v>
      </c>
      <c r="N51" s="7"/>
      <c r="O51" s="7">
        <v>2136868099</v>
      </c>
      <c r="P51" s="7"/>
      <c r="Q51" s="7">
        <v>0</v>
      </c>
      <c r="R51" s="7"/>
      <c r="S51" s="7">
        <f t="shared" si="2"/>
        <v>2136868099</v>
      </c>
      <c r="U51" s="9">
        <f t="shared" si="3"/>
        <v>2.0986525518213958E-4</v>
      </c>
    </row>
    <row r="52" spans="1:21">
      <c r="A52" s="1" t="s">
        <v>73</v>
      </c>
      <c r="C52" s="7">
        <v>0</v>
      </c>
      <c r="D52" s="7"/>
      <c r="E52" s="7">
        <v>-4203281658</v>
      </c>
      <c r="F52" s="7"/>
      <c r="G52" s="7">
        <v>0</v>
      </c>
      <c r="H52" s="7"/>
      <c r="I52" s="7">
        <f t="shared" si="0"/>
        <v>-4203281658</v>
      </c>
      <c r="J52" s="7"/>
      <c r="K52" s="9">
        <f t="shared" si="1"/>
        <v>-9.29545759022816E-4</v>
      </c>
      <c r="L52" s="7"/>
      <c r="M52" s="7">
        <v>0</v>
      </c>
      <c r="N52" s="7"/>
      <c r="O52" s="7">
        <v>-4203281658</v>
      </c>
      <c r="P52" s="7"/>
      <c r="Q52" s="7">
        <v>0</v>
      </c>
      <c r="R52" s="7"/>
      <c r="S52" s="7">
        <f t="shared" si="2"/>
        <v>-4203281658</v>
      </c>
      <c r="U52" s="9">
        <f t="shared" si="3"/>
        <v>-4.1281105659791908E-4</v>
      </c>
    </row>
    <row r="53" spans="1:21">
      <c r="A53" s="1" t="s">
        <v>23</v>
      </c>
      <c r="C53" s="7">
        <v>0</v>
      </c>
      <c r="D53" s="7"/>
      <c r="E53" s="7">
        <v>133748082723</v>
      </c>
      <c r="F53" s="7"/>
      <c r="G53" s="7">
        <v>0</v>
      </c>
      <c r="H53" s="7"/>
      <c r="I53" s="7">
        <f t="shared" si="0"/>
        <v>133748082723</v>
      </c>
      <c r="J53" s="7"/>
      <c r="K53" s="9">
        <f t="shared" si="1"/>
        <v>2.9578070942729438E-2</v>
      </c>
      <c r="L53" s="7"/>
      <c r="M53" s="7">
        <v>0</v>
      </c>
      <c r="N53" s="7"/>
      <c r="O53" s="7">
        <v>360415718002</v>
      </c>
      <c r="P53" s="7"/>
      <c r="Q53" s="7">
        <v>0</v>
      </c>
      <c r="R53" s="7"/>
      <c r="S53" s="7">
        <f t="shared" si="2"/>
        <v>360415718002</v>
      </c>
      <c r="U53" s="9">
        <f t="shared" si="3"/>
        <v>3.5397007735545674E-2</v>
      </c>
    </row>
    <row r="54" spans="1:21">
      <c r="A54" s="1" t="s">
        <v>22</v>
      </c>
      <c r="C54" s="7">
        <v>0</v>
      </c>
      <c r="D54" s="7"/>
      <c r="E54" s="7">
        <v>187656839906</v>
      </c>
      <c r="F54" s="7"/>
      <c r="G54" s="7">
        <v>0</v>
      </c>
      <c r="H54" s="7"/>
      <c r="I54" s="7">
        <f t="shared" si="0"/>
        <v>187656839906</v>
      </c>
      <c r="J54" s="7"/>
      <c r="K54" s="9">
        <f t="shared" si="1"/>
        <v>4.1499864600852268E-2</v>
      </c>
      <c r="L54" s="7"/>
      <c r="M54" s="7">
        <v>0</v>
      </c>
      <c r="N54" s="7"/>
      <c r="O54" s="7">
        <v>335380312022</v>
      </c>
      <c r="P54" s="7"/>
      <c r="Q54" s="7">
        <v>0</v>
      </c>
      <c r="R54" s="7"/>
      <c r="S54" s="7">
        <f t="shared" si="2"/>
        <v>335380312022</v>
      </c>
      <c r="U54" s="9">
        <f t="shared" si="3"/>
        <v>3.2938240221051018E-2</v>
      </c>
    </row>
    <row r="55" spans="1:21">
      <c r="A55" s="1" t="s">
        <v>65</v>
      </c>
      <c r="C55" s="7">
        <v>0</v>
      </c>
      <c r="D55" s="7"/>
      <c r="E55" s="7">
        <v>31198985025</v>
      </c>
      <c r="F55" s="7"/>
      <c r="G55" s="7">
        <v>0</v>
      </c>
      <c r="H55" s="7"/>
      <c r="I55" s="7">
        <f t="shared" si="0"/>
        <v>31198985025</v>
      </c>
      <c r="J55" s="7"/>
      <c r="K55" s="9">
        <f t="shared" si="1"/>
        <v>6.8995814640706848E-3</v>
      </c>
      <c r="L55" s="7"/>
      <c r="M55" s="7">
        <v>0</v>
      </c>
      <c r="N55" s="7"/>
      <c r="O55" s="7">
        <v>81277765939</v>
      </c>
      <c r="P55" s="7"/>
      <c r="Q55" s="7">
        <v>0</v>
      </c>
      <c r="R55" s="7"/>
      <c r="S55" s="7">
        <f t="shared" si="2"/>
        <v>81277765939</v>
      </c>
      <c r="U55" s="9">
        <f t="shared" si="3"/>
        <v>7.9824202052550027E-3</v>
      </c>
    </row>
    <row r="56" spans="1:21">
      <c r="A56" s="1" t="s">
        <v>60</v>
      </c>
      <c r="C56" s="7">
        <v>0</v>
      </c>
      <c r="D56" s="7"/>
      <c r="E56" s="7">
        <v>81016712951</v>
      </c>
      <c r="F56" s="7"/>
      <c r="G56" s="7">
        <v>0</v>
      </c>
      <c r="H56" s="7"/>
      <c r="I56" s="7">
        <f t="shared" si="0"/>
        <v>81016712951</v>
      </c>
      <c r="J56" s="7"/>
      <c r="K56" s="9">
        <f t="shared" si="1"/>
        <v>1.7916653715136521E-2</v>
      </c>
      <c r="L56" s="7"/>
      <c r="M56" s="7">
        <v>0</v>
      </c>
      <c r="N56" s="7"/>
      <c r="O56" s="7">
        <v>480242126004</v>
      </c>
      <c r="P56" s="7"/>
      <c r="Q56" s="7">
        <v>0</v>
      </c>
      <c r="R56" s="7"/>
      <c r="S56" s="7">
        <f t="shared" si="2"/>
        <v>480242126004</v>
      </c>
      <c r="U56" s="9">
        <f t="shared" si="3"/>
        <v>4.7165352119865535E-2</v>
      </c>
    </row>
    <row r="57" spans="1:21">
      <c r="A57" s="1" t="s">
        <v>58</v>
      </c>
      <c r="C57" s="7">
        <v>0</v>
      </c>
      <c r="D57" s="7"/>
      <c r="E57" s="7">
        <v>-6075511291</v>
      </c>
      <c r="F57" s="7"/>
      <c r="G57" s="7">
        <v>0</v>
      </c>
      <c r="H57" s="7"/>
      <c r="I57" s="7">
        <f t="shared" si="0"/>
        <v>-6075511291</v>
      </c>
      <c r="J57" s="7"/>
      <c r="K57" s="9">
        <f t="shared" si="1"/>
        <v>-1.3435848972184875E-3</v>
      </c>
      <c r="L57" s="7"/>
      <c r="M57" s="7">
        <v>0</v>
      </c>
      <c r="N57" s="7"/>
      <c r="O57" s="7">
        <v>214775362137</v>
      </c>
      <c r="P57" s="7"/>
      <c r="Q57" s="7">
        <v>0</v>
      </c>
      <c r="R57" s="7"/>
      <c r="S57" s="7">
        <f t="shared" si="2"/>
        <v>214775362137</v>
      </c>
      <c r="U57" s="9">
        <f t="shared" si="3"/>
        <v>2.1093433985378589E-2</v>
      </c>
    </row>
    <row r="58" spans="1:21">
      <c r="A58" s="1" t="s">
        <v>59</v>
      </c>
      <c r="C58" s="7">
        <v>0</v>
      </c>
      <c r="D58" s="7"/>
      <c r="E58" s="7">
        <v>5117120490</v>
      </c>
      <c r="F58" s="7"/>
      <c r="G58" s="7">
        <v>0</v>
      </c>
      <c r="H58" s="7"/>
      <c r="I58" s="7">
        <f t="shared" si="0"/>
        <v>5117120490</v>
      </c>
      <c r="J58" s="7"/>
      <c r="K58" s="9">
        <f t="shared" si="1"/>
        <v>1.1316390470372457E-3</v>
      </c>
      <c r="L58" s="7"/>
      <c r="M58" s="7">
        <v>0</v>
      </c>
      <c r="N58" s="7"/>
      <c r="O58" s="7">
        <v>1541197917</v>
      </c>
      <c r="P58" s="7"/>
      <c r="Q58" s="7">
        <v>0</v>
      </c>
      <c r="R58" s="7"/>
      <c r="S58" s="7">
        <f t="shared" si="2"/>
        <v>1541197917</v>
      </c>
      <c r="U58" s="9">
        <f t="shared" si="3"/>
        <v>1.5136352790738489E-4</v>
      </c>
    </row>
    <row r="59" spans="1:21">
      <c r="A59" s="1" t="s">
        <v>52</v>
      </c>
      <c r="C59" s="7">
        <v>0</v>
      </c>
      <c r="D59" s="7"/>
      <c r="E59" s="7">
        <v>4981034369</v>
      </c>
      <c r="F59" s="7"/>
      <c r="G59" s="7">
        <v>0</v>
      </c>
      <c r="H59" s="7"/>
      <c r="I59" s="7">
        <f t="shared" si="0"/>
        <v>4981034369</v>
      </c>
      <c r="J59" s="7"/>
      <c r="K59" s="9">
        <f t="shared" si="1"/>
        <v>1.1015439244806465E-3</v>
      </c>
      <c r="L59" s="7"/>
      <c r="M59" s="7">
        <v>0</v>
      </c>
      <c r="N59" s="7"/>
      <c r="O59" s="7">
        <v>4115239304</v>
      </c>
      <c r="P59" s="7"/>
      <c r="Q59" s="7">
        <v>0</v>
      </c>
      <c r="R59" s="7"/>
      <c r="S59" s="7">
        <f t="shared" si="2"/>
        <v>4115239304</v>
      </c>
      <c r="U59" s="9">
        <f t="shared" si="3"/>
        <v>4.0416427531193654E-4</v>
      </c>
    </row>
    <row r="60" spans="1:21">
      <c r="A60" s="1" t="s">
        <v>78</v>
      </c>
      <c r="C60" s="7">
        <v>0</v>
      </c>
      <c r="D60" s="7"/>
      <c r="E60" s="7">
        <v>61467674545</v>
      </c>
      <c r="F60" s="7"/>
      <c r="G60" s="7">
        <v>0</v>
      </c>
      <c r="H60" s="7"/>
      <c r="I60" s="7">
        <f t="shared" si="0"/>
        <v>61467674545</v>
      </c>
      <c r="J60" s="7"/>
      <c r="K60" s="9">
        <f t="shared" si="1"/>
        <v>1.3593430285965255E-2</v>
      </c>
      <c r="L60" s="7"/>
      <c r="M60" s="7">
        <v>0</v>
      </c>
      <c r="N60" s="7"/>
      <c r="O60" s="7">
        <v>61467674545</v>
      </c>
      <c r="P60" s="7"/>
      <c r="Q60" s="7">
        <v>0</v>
      </c>
      <c r="R60" s="7"/>
      <c r="S60" s="7">
        <f t="shared" si="2"/>
        <v>61467674545</v>
      </c>
      <c r="U60" s="9">
        <f t="shared" si="3"/>
        <v>6.0368392461265952E-3</v>
      </c>
    </row>
    <row r="61" spans="1:21">
      <c r="A61" s="1" t="s">
        <v>80</v>
      </c>
      <c r="C61" s="7">
        <v>0</v>
      </c>
      <c r="D61" s="7"/>
      <c r="E61" s="7">
        <v>42712658700</v>
      </c>
      <c r="F61" s="7"/>
      <c r="G61" s="7">
        <v>0</v>
      </c>
      <c r="H61" s="7"/>
      <c r="I61" s="7">
        <f t="shared" si="0"/>
        <v>42712658700</v>
      </c>
      <c r="J61" s="7"/>
      <c r="K61" s="9">
        <f t="shared" si="1"/>
        <v>9.445803060950617E-3</v>
      </c>
      <c r="L61" s="7"/>
      <c r="M61" s="7">
        <v>0</v>
      </c>
      <c r="N61" s="7"/>
      <c r="O61" s="7">
        <v>42712658700</v>
      </c>
      <c r="P61" s="7"/>
      <c r="Q61" s="7">
        <v>0</v>
      </c>
      <c r="R61" s="7"/>
      <c r="S61" s="7">
        <f t="shared" si="2"/>
        <v>42712658700</v>
      </c>
      <c r="U61" s="9">
        <f t="shared" si="3"/>
        <v>4.1948789547553321E-3</v>
      </c>
    </row>
    <row r="62" spans="1:21">
      <c r="A62" s="1" t="s">
        <v>31</v>
      </c>
      <c r="C62" s="7">
        <v>0</v>
      </c>
      <c r="D62" s="7"/>
      <c r="E62" s="7">
        <v>30088491989</v>
      </c>
      <c r="F62" s="7"/>
      <c r="G62" s="7">
        <v>0</v>
      </c>
      <c r="H62" s="7"/>
      <c r="I62" s="7">
        <f t="shared" si="0"/>
        <v>30088491989</v>
      </c>
      <c r="J62" s="7"/>
      <c r="K62" s="9">
        <f t="shared" si="1"/>
        <v>6.6539985657480113E-3</v>
      </c>
      <c r="L62" s="7"/>
      <c r="M62" s="7">
        <v>0</v>
      </c>
      <c r="N62" s="7"/>
      <c r="O62" s="7">
        <v>46710646054</v>
      </c>
      <c r="P62" s="7"/>
      <c r="Q62" s="7">
        <v>0</v>
      </c>
      <c r="R62" s="7"/>
      <c r="S62" s="7">
        <f t="shared" si="2"/>
        <v>46710646054</v>
      </c>
      <c r="U62" s="9">
        <f t="shared" si="3"/>
        <v>4.5875277273467836E-3</v>
      </c>
    </row>
    <row r="63" spans="1:21">
      <c r="A63" s="1" t="s">
        <v>71</v>
      </c>
      <c r="C63" s="7">
        <v>0</v>
      </c>
      <c r="D63" s="7"/>
      <c r="E63" s="7">
        <v>63050400199</v>
      </c>
      <c r="F63" s="7"/>
      <c r="G63" s="7">
        <v>0</v>
      </c>
      <c r="H63" s="7"/>
      <c r="I63" s="7">
        <f t="shared" si="0"/>
        <v>63050400199</v>
      </c>
      <c r="J63" s="7"/>
      <c r="K63" s="9">
        <f t="shared" si="1"/>
        <v>1.3943446306560064E-2</v>
      </c>
      <c r="L63" s="7"/>
      <c r="M63" s="7">
        <v>0</v>
      </c>
      <c r="N63" s="7"/>
      <c r="O63" s="7">
        <v>141737425135</v>
      </c>
      <c r="P63" s="7"/>
      <c r="Q63" s="7">
        <v>0</v>
      </c>
      <c r="R63" s="7"/>
      <c r="S63" s="7">
        <f t="shared" si="2"/>
        <v>141737425135</v>
      </c>
      <c r="U63" s="9">
        <f t="shared" si="3"/>
        <v>1.3920260641607425E-2</v>
      </c>
    </row>
    <row r="64" spans="1:21">
      <c r="A64" s="1" t="s">
        <v>39</v>
      </c>
      <c r="C64" s="7">
        <v>0</v>
      </c>
      <c r="D64" s="7"/>
      <c r="E64" s="7">
        <v>90197663522</v>
      </c>
      <c r="F64" s="7"/>
      <c r="G64" s="7">
        <v>0</v>
      </c>
      <c r="H64" s="7"/>
      <c r="I64" s="7">
        <f t="shared" si="0"/>
        <v>90197663522</v>
      </c>
      <c r="J64" s="7"/>
      <c r="K64" s="9">
        <f t="shared" si="1"/>
        <v>1.9946999136036019E-2</v>
      </c>
      <c r="L64" s="7"/>
      <c r="M64" s="7">
        <v>0</v>
      </c>
      <c r="N64" s="7"/>
      <c r="O64" s="7">
        <v>208038447812</v>
      </c>
      <c r="P64" s="7"/>
      <c r="Q64" s="7">
        <v>0</v>
      </c>
      <c r="R64" s="7"/>
      <c r="S64" s="7">
        <f t="shared" si="2"/>
        <v>208038447812</v>
      </c>
      <c r="U64" s="9">
        <f t="shared" si="3"/>
        <v>2.0431790786803076E-2</v>
      </c>
    </row>
    <row r="65" spans="1:21">
      <c r="A65" s="1" t="s">
        <v>30</v>
      </c>
      <c r="C65" s="7">
        <v>0</v>
      </c>
      <c r="D65" s="7"/>
      <c r="E65" s="7">
        <v>96156366600</v>
      </c>
      <c r="F65" s="7"/>
      <c r="G65" s="7">
        <v>0</v>
      </c>
      <c r="H65" s="7"/>
      <c r="I65" s="7">
        <f t="shared" si="0"/>
        <v>96156366600</v>
      </c>
      <c r="J65" s="7"/>
      <c r="K65" s="9">
        <f t="shared" si="1"/>
        <v>2.1264752174281525E-2</v>
      </c>
      <c r="L65" s="7"/>
      <c r="M65" s="7">
        <v>0</v>
      </c>
      <c r="N65" s="7"/>
      <c r="O65" s="7">
        <v>109342340573</v>
      </c>
      <c r="P65" s="7"/>
      <c r="Q65" s="7">
        <v>0</v>
      </c>
      <c r="R65" s="7"/>
      <c r="S65" s="7">
        <f t="shared" si="2"/>
        <v>109342340573</v>
      </c>
      <c r="U65" s="9">
        <f t="shared" si="3"/>
        <v>1.0738687248550224E-2</v>
      </c>
    </row>
    <row r="66" spans="1:21">
      <c r="A66" s="1" t="s">
        <v>32</v>
      </c>
      <c r="C66" s="7">
        <v>0</v>
      </c>
      <c r="D66" s="7"/>
      <c r="E66" s="7">
        <v>55395080603</v>
      </c>
      <c r="F66" s="7"/>
      <c r="G66" s="7">
        <v>0</v>
      </c>
      <c r="H66" s="7"/>
      <c r="I66" s="7">
        <f t="shared" si="0"/>
        <v>55395080603</v>
      </c>
      <c r="J66" s="7"/>
      <c r="K66" s="9">
        <f t="shared" si="1"/>
        <v>1.22504905535516E-2</v>
      </c>
      <c r="L66" s="7"/>
      <c r="M66" s="7">
        <v>0</v>
      </c>
      <c r="N66" s="7"/>
      <c r="O66" s="7">
        <v>62572082128</v>
      </c>
      <c r="P66" s="7"/>
      <c r="Q66" s="7">
        <v>0</v>
      </c>
      <c r="R66" s="7"/>
      <c r="S66" s="7">
        <f t="shared" si="2"/>
        <v>62572082128</v>
      </c>
      <c r="U66" s="9">
        <f t="shared" si="3"/>
        <v>6.1453048923402528E-3</v>
      </c>
    </row>
    <row r="67" spans="1:21">
      <c r="A67" s="1" t="s">
        <v>75</v>
      </c>
      <c r="C67" s="7">
        <v>0</v>
      </c>
      <c r="D67" s="7"/>
      <c r="E67" s="7">
        <v>189925898188</v>
      </c>
      <c r="F67" s="7"/>
      <c r="G67" s="7">
        <v>0</v>
      </c>
      <c r="H67" s="7"/>
      <c r="I67" s="7">
        <f t="shared" si="0"/>
        <v>189925898188</v>
      </c>
      <c r="J67" s="7"/>
      <c r="K67" s="9">
        <f t="shared" si="1"/>
        <v>4.2001661452603645E-2</v>
      </c>
      <c r="L67" s="7"/>
      <c r="M67" s="7">
        <v>0</v>
      </c>
      <c r="N67" s="7"/>
      <c r="O67" s="7">
        <v>189925898188</v>
      </c>
      <c r="P67" s="7"/>
      <c r="Q67" s="7">
        <v>0</v>
      </c>
      <c r="R67" s="7"/>
      <c r="S67" s="7">
        <f t="shared" si="2"/>
        <v>189925898188</v>
      </c>
      <c r="U67" s="9">
        <f t="shared" si="3"/>
        <v>1.8652928137012578E-2</v>
      </c>
    </row>
    <row r="68" spans="1:21">
      <c r="A68" s="1" t="s">
        <v>77</v>
      </c>
      <c r="C68" s="7">
        <v>0</v>
      </c>
      <c r="D68" s="7"/>
      <c r="E68" s="7">
        <v>2989054390</v>
      </c>
      <c r="F68" s="7"/>
      <c r="G68" s="7">
        <v>0</v>
      </c>
      <c r="H68" s="7"/>
      <c r="I68" s="7">
        <f t="shared" si="0"/>
        <v>2989054390</v>
      </c>
      <c r="J68" s="7"/>
      <c r="K68" s="9">
        <f t="shared" si="1"/>
        <v>6.6102228158440254E-4</v>
      </c>
      <c r="L68" s="7"/>
      <c r="M68" s="7">
        <v>0</v>
      </c>
      <c r="N68" s="7"/>
      <c r="O68" s="7">
        <v>2989054395</v>
      </c>
      <c r="P68" s="7"/>
      <c r="Q68" s="7">
        <v>0</v>
      </c>
      <c r="R68" s="7"/>
      <c r="S68" s="7">
        <f t="shared" si="2"/>
        <v>2989054395</v>
      </c>
      <c r="U68" s="9">
        <f t="shared" si="3"/>
        <v>2.9355984286233232E-4</v>
      </c>
    </row>
    <row r="69" spans="1:21">
      <c r="A69" s="1" t="s">
        <v>40</v>
      </c>
      <c r="C69" s="7">
        <v>0</v>
      </c>
      <c r="D69" s="7"/>
      <c r="E69" s="7">
        <v>133225427523</v>
      </c>
      <c r="F69" s="7"/>
      <c r="G69" s="7">
        <v>0</v>
      </c>
      <c r="H69" s="7"/>
      <c r="I69" s="7">
        <f t="shared" si="0"/>
        <v>133225427523</v>
      </c>
      <c r="J69" s="7"/>
      <c r="K69" s="9">
        <f t="shared" si="1"/>
        <v>2.9462486986163845E-2</v>
      </c>
      <c r="L69" s="7"/>
      <c r="M69" s="7">
        <v>0</v>
      </c>
      <c r="N69" s="7"/>
      <c r="O69" s="7">
        <v>259438580186</v>
      </c>
      <c r="P69" s="7"/>
      <c r="Q69" s="7">
        <v>0</v>
      </c>
      <c r="R69" s="7"/>
      <c r="S69" s="7">
        <f t="shared" si="2"/>
        <v>259438580186</v>
      </c>
      <c r="U69" s="9">
        <f t="shared" si="3"/>
        <v>2.5479880513124206E-2</v>
      </c>
    </row>
    <row r="70" spans="1:21">
      <c r="A70" s="1" t="s">
        <v>42</v>
      </c>
      <c r="C70" s="7">
        <v>0</v>
      </c>
      <c r="D70" s="7"/>
      <c r="E70" s="7">
        <v>9008597823</v>
      </c>
      <c r="F70" s="7"/>
      <c r="G70" s="7">
        <v>0</v>
      </c>
      <c r="H70" s="7"/>
      <c r="I70" s="7">
        <f t="shared" ref="I70:I74" si="4">C70+E70+G70</f>
        <v>9008597823</v>
      </c>
      <c r="J70" s="7"/>
      <c r="K70" s="9">
        <f t="shared" si="1"/>
        <v>1.9922300198879088E-3</v>
      </c>
      <c r="L70" s="7"/>
      <c r="M70" s="7">
        <v>0</v>
      </c>
      <c r="N70" s="7"/>
      <c r="O70" s="7">
        <v>15579098756</v>
      </c>
      <c r="P70" s="7"/>
      <c r="Q70" s="7">
        <v>0</v>
      </c>
      <c r="R70" s="7"/>
      <c r="S70" s="7">
        <f t="shared" ref="S70:S74" si="5">M70+O70+Q70</f>
        <v>15579098756</v>
      </c>
      <c r="U70" s="9">
        <f t="shared" si="3"/>
        <v>1.5300483625852908E-3</v>
      </c>
    </row>
    <row r="71" spans="1:21">
      <c r="A71" s="1" t="s">
        <v>37</v>
      </c>
      <c r="C71" s="7">
        <v>0</v>
      </c>
      <c r="D71" s="7"/>
      <c r="E71" s="7">
        <v>28068737437</v>
      </c>
      <c r="F71" s="7"/>
      <c r="G71" s="7">
        <v>0</v>
      </c>
      <c r="H71" s="7"/>
      <c r="I71" s="7">
        <f t="shared" si="4"/>
        <v>28068737437</v>
      </c>
      <c r="J71" s="7"/>
      <c r="K71" s="9">
        <f t="shared" si="1"/>
        <v>6.2073346419766135E-3</v>
      </c>
      <c r="L71" s="7"/>
      <c r="M71" s="7">
        <v>0</v>
      </c>
      <c r="N71" s="7"/>
      <c r="O71" s="7">
        <v>94348808816</v>
      </c>
      <c r="P71" s="7"/>
      <c r="Q71" s="7">
        <v>0</v>
      </c>
      <c r="R71" s="7"/>
      <c r="S71" s="7">
        <f t="shared" si="5"/>
        <v>94348808816</v>
      </c>
      <c r="U71" s="9">
        <f t="shared" si="3"/>
        <v>9.2661483633767038E-3</v>
      </c>
    </row>
    <row r="72" spans="1:21">
      <c r="A72" s="1" t="s">
        <v>64</v>
      </c>
      <c r="C72" s="7">
        <v>0</v>
      </c>
      <c r="D72" s="7"/>
      <c r="E72" s="7">
        <v>360458332284</v>
      </c>
      <c r="F72" s="7"/>
      <c r="G72" s="7">
        <v>0</v>
      </c>
      <c r="H72" s="7"/>
      <c r="I72" s="7">
        <f t="shared" si="4"/>
        <v>360458332284</v>
      </c>
      <c r="J72" s="7"/>
      <c r="K72" s="9">
        <f t="shared" si="1"/>
        <v>7.9714504366204711E-2</v>
      </c>
      <c r="L72" s="7"/>
      <c r="M72" s="7">
        <v>0</v>
      </c>
      <c r="N72" s="7"/>
      <c r="O72" s="7">
        <v>426465980360</v>
      </c>
      <c r="P72" s="7"/>
      <c r="Q72" s="7">
        <v>0</v>
      </c>
      <c r="R72" s="7"/>
      <c r="S72" s="7">
        <f t="shared" si="5"/>
        <v>426465980360</v>
      </c>
      <c r="U72" s="9">
        <f t="shared" si="3"/>
        <v>4.1883910306226499E-2</v>
      </c>
    </row>
    <row r="73" spans="1:21">
      <c r="A73" s="1" t="s">
        <v>27</v>
      </c>
      <c r="C73" s="7">
        <v>0</v>
      </c>
      <c r="D73" s="7"/>
      <c r="E73" s="7">
        <v>61774338793</v>
      </c>
      <c r="F73" s="7"/>
      <c r="G73" s="7">
        <v>0</v>
      </c>
      <c r="H73" s="7"/>
      <c r="I73" s="7">
        <f t="shared" si="4"/>
        <v>61774338793</v>
      </c>
      <c r="J73" s="7"/>
      <c r="K73" s="9">
        <f t="shared" ref="K73:K74" si="6">I73/$I$75</f>
        <v>1.3661248356312689E-2</v>
      </c>
      <c r="L73" s="7"/>
      <c r="M73" s="7">
        <v>0</v>
      </c>
      <c r="N73" s="7"/>
      <c r="O73" s="7">
        <v>119784166738</v>
      </c>
      <c r="P73" s="7"/>
      <c r="Q73" s="7">
        <v>0</v>
      </c>
      <c r="R73" s="7"/>
      <c r="S73" s="7">
        <f t="shared" si="5"/>
        <v>119784166738</v>
      </c>
      <c r="U73" s="9">
        <f t="shared" ref="U73:U74" si="7">S73/$S$75</f>
        <v>1.1764195801797276E-2</v>
      </c>
    </row>
    <row r="74" spans="1:21">
      <c r="A74" s="1" t="s">
        <v>50</v>
      </c>
      <c r="C74" s="7">
        <v>0</v>
      </c>
      <c r="D74" s="7"/>
      <c r="E74" s="7">
        <v>24286295348</v>
      </c>
      <c r="F74" s="7"/>
      <c r="G74" s="7">
        <v>0</v>
      </c>
      <c r="H74" s="7"/>
      <c r="I74" s="7">
        <f t="shared" si="4"/>
        <v>24286295348</v>
      </c>
      <c r="J74" s="7"/>
      <c r="K74" s="9">
        <f t="shared" si="6"/>
        <v>5.3708565544595592E-3</v>
      </c>
      <c r="L74" s="7"/>
      <c r="M74" s="7">
        <v>0</v>
      </c>
      <c r="N74" s="7"/>
      <c r="O74" s="7">
        <v>23506634176</v>
      </c>
      <c r="P74" s="7"/>
      <c r="Q74" s="7">
        <v>0</v>
      </c>
      <c r="R74" s="7"/>
      <c r="S74" s="7">
        <f t="shared" si="5"/>
        <v>23506634176</v>
      </c>
      <c r="U74" s="9">
        <f t="shared" si="7"/>
        <v>2.308624375144197E-3</v>
      </c>
    </row>
    <row r="75" spans="1:21" ht="24.75" thickBot="1">
      <c r="C75" s="8">
        <f>SUM(C8:C74)</f>
        <v>220559060400</v>
      </c>
      <c r="D75" s="5"/>
      <c r="E75" s="8">
        <f>SUM(E8:E74)</f>
        <v>4264644647656</v>
      </c>
      <c r="F75" s="5"/>
      <c r="G75" s="8">
        <f>SUM(G8:G74)</f>
        <v>36662609121</v>
      </c>
      <c r="H75" s="5"/>
      <c r="I75" s="8">
        <f>SUM(I8:I74)</f>
        <v>4521866317177</v>
      </c>
      <c r="J75" s="5"/>
      <c r="K75" s="14">
        <f>SUM(K8:K74)</f>
        <v>1</v>
      </c>
      <c r="L75" s="5"/>
      <c r="M75" s="8">
        <f>SUM(M8:M74)</f>
        <v>360994845282</v>
      </c>
      <c r="N75" s="5"/>
      <c r="O75" s="8">
        <f>SUM(O8:O74)</f>
        <v>9753768733018</v>
      </c>
      <c r="P75" s="5"/>
      <c r="Q75" s="8">
        <f>SUM(Q8:Q74)</f>
        <v>67332057995</v>
      </c>
      <c r="R75" s="5"/>
      <c r="S75" s="8">
        <f>SUM(S8:S74)</f>
        <v>10182095636295</v>
      </c>
      <c r="U75" s="14">
        <f>SUM(U8:U74)</f>
        <v>0.99999999999999989</v>
      </c>
    </row>
    <row r="76" spans="1:21" ht="24.75" thickTop="1">
      <c r="C76" s="7"/>
      <c r="D76" s="5"/>
      <c r="E76" s="7"/>
      <c r="F76" s="5"/>
      <c r="G76" s="7"/>
      <c r="H76" s="5"/>
      <c r="I76" s="5"/>
      <c r="J76" s="5"/>
      <c r="K76" s="5"/>
      <c r="L76" s="5"/>
      <c r="M76" s="7"/>
      <c r="N76" s="5"/>
      <c r="O76" s="7"/>
      <c r="P76" s="5"/>
      <c r="Q76" s="7"/>
      <c r="R76" s="5"/>
      <c r="S76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2023-04-29T09:30:38Z</dcterms:created>
  <dcterms:modified xsi:type="dcterms:W3CDTF">2023-04-30T10:36:02Z</dcterms:modified>
</cp:coreProperties>
</file>