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A.Ghayouri\Desktop\پرتفوی خرداد1402\New folder\"/>
    </mc:Choice>
  </mc:AlternateContent>
  <xr:revisionPtr revIDLastSave="0" documentId="13_ncr:1_{2CB0B7C0-3EFD-4825-A412-808A1CE9D8D5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تاییدیه" sheetId="16" r:id="rId1"/>
    <sheet name="سهام" sheetId="1" r:id="rId2"/>
    <sheet name="سپرده" sheetId="6" r:id="rId3"/>
    <sheet name="سود اوراق بهادار و سپرده بانکی" sheetId="7" r:id="rId4"/>
    <sheet name="جمع درآمدها" sheetId="15" r:id="rId5"/>
    <sheet name="درآمد سود سهام" sheetId="8" r:id="rId6"/>
    <sheet name="درآمد ناشی از تغییر قیمت اوراق" sheetId="9" r:id="rId7"/>
    <sheet name="درآمد ناشی از فروش" sheetId="10" r:id="rId8"/>
    <sheet name="سرمایه‌گذاری در سهام" sheetId="11" r:id="rId9"/>
    <sheet name="سرمایه‌گذاری در اوراق بهادار" sheetId="12" r:id="rId10"/>
    <sheet name="درآمد سپرده بانکی" sheetId="13" r:id="rId11"/>
    <sheet name="سایر درآمدها" sheetId="14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15" l="1"/>
  <c r="E8" i="15"/>
  <c r="E9" i="15"/>
  <c r="E7" i="15"/>
  <c r="C9" i="15"/>
  <c r="K10" i="13"/>
  <c r="K9" i="13"/>
  <c r="K8" i="13"/>
  <c r="G10" i="13"/>
  <c r="G9" i="13"/>
  <c r="G8" i="13"/>
  <c r="I10" i="13"/>
  <c r="E10" i="13"/>
  <c r="Q12" i="12"/>
  <c r="O12" i="12"/>
  <c r="M12" i="12"/>
  <c r="K12" i="12"/>
  <c r="E12" i="12"/>
  <c r="G12" i="12"/>
  <c r="C12" i="12"/>
  <c r="I12" i="12"/>
  <c r="S83" i="11"/>
  <c r="S81" i="11"/>
  <c r="I83" i="11"/>
  <c r="I10" i="11"/>
  <c r="S8" i="11"/>
  <c r="M83" i="11"/>
  <c r="O83" i="11"/>
  <c r="Q83" i="11"/>
  <c r="C83" i="11"/>
  <c r="E83" i="11"/>
  <c r="G83" i="11"/>
  <c r="S9" i="11"/>
  <c r="S10" i="11"/>
  <c r="S11" i="11"/>
  <c r="S12" i="11"/>
  <c r="S13" i="11"/>
  <c r="S14" i="11"/>
  <c r="S15" i="11"/>
  <c r="S16" i="11"/>
  <c r="S17" i="11"/>
  <c r="S18" i="11"/>
  <c r="S19" i="11"/>
  <c r="S20" i="11"/>
  <c r="S21" i="11"/>
  <c r="S22" i="11"/>
  <c r="S23" i="11"/>
  <c r="S24" i="11"/>
  <c r="S25" i="11"/>
  <c r="S26" i="11"/>
  <c r="S27" i="11"/>
  <c r="S28" i="11"/>
  <c r="S29" i="11"/>
  <c r="S30" i="11"/>
  <c r="S31" i="11"/>
  <c r="S32" i="11"/>
  <c r="S33" i="11"/>
  <c r="S34" i="11"/>
  <c r="S35" i="11"/>
  <c r="S36" i="11"/>
  <c r="S37" i="11"/>
  <c r="S38" i="11"/>
  <c r="S39" i="11"/>
  <c r="S40" i="11"/>
  <c r="S41" i="11"/>
  <c r="S42" i="11"/>
  <c r="S43" i="11"/>
  <c r="S44" i="11"/>
  <c r="S45" i="11"/>
  <c r="S46" i="11"/>
  <c r="S47" i="11"/>
  <c r="S48" i="11"/>
  <c r="S49" i="11"/>
  <c r="S50" i="11"/>
  <c r="S51" i="11"/>
  <c r="S52" i="11"/>
  <c r="S53" i="11"/>
  <c r="S54" i="11"/>
  <c r="S55" i="11"/>
  <c r="S56" i="11"/>
  <c r="S57" i="11"/>
  <c r="S58" i="11"/>
  <c r="S59" i="11"/>
  <c r="S60" i="11"/>
  <c r="S61" i="11"/>
  <c r="S62" i="11"/>
  <c r="S63" i="11"/>
  <c r="S64" i="11"/>
  <c r="S65" i="11"/>
  <c r="S66" i="11"/>
  <c r="S67" i="11"/>
  <c r="S68" i="11"/>
  <c r="S69" i="11"/>
  <c r="S70" i="11"/>
  <c r="S71" i="11"/>
  <c r="S72" i="11"/>
  <c r="S73" i="11"/>
  <c r="S74" i="11"/>
  <c r="S75" i="11"/>
  <c r="S76" i="11"/>
  <c r="S77" i="11"/>
  <c r="S78" i="11"/>
  <c r="S79" i="11"/>
  <c r="S80" i="11"/>
  <c r="S82" i="11"/>
  <c r="I9" i="11"/>
  <c r="I11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34" i="11"/>
  <c r="I35" i="11"/>
  <c r="I36" i="11"/>
  <c r="I37" i="11"/>
  <c r="I38" i="11"/>
  <c r="I39" i="11"/>
  <c r="I40" i="11"/>
  <c r="I41" i="11"/>
  <c r="I42" i="11"/>
  <c r="I43" i="11"/>
  <c r="I44" i="11"/>
  <c r="I45" i="11"/>
  <c r="I46" i="11"/>
  <c r="I47" i="11"/>
  <c r="I48" i="11"/>
  <c r="I49" i="11"/>
  <c r="I50" i="11"/>
  <c r="I51" i="11"/>
  <c r="I52" i="11"/>
  <c r="I53" i="11"/>
  <c r="I54" i="11"/>
  <c r="I55" i="11"/>
  <c r="I56" i="11"/>
  <c r="I57" i="11"/>
  <c r="I58" i="11"/>
  <c r="I59" i="11"/>
  <c r="I60" i="11"/>
  <c r="I61" i="11"/>
  <c r="I62" i="11"/>
  <c r="I63" i="11"/>
  <c r="I64" i="11"/>
  <c r="I65" i="11"/>
  <c r="I66" i="11"/>
  <c r="I67" i="11"/>
  <c r="I68" i="11"/>
  <c r="I69" i="11"/>
  <c r="I70" i="11"/>
  <c r="I71" i="11"/>
  <c r="I72" i="11"/>
  <c r="I73" i="11"/>
  <c r="I74" i="11"/>
  <c r="I75" i="11"/>
  <c r="I76" i="11"/>
  <c r="I77" i="11"/>
  <c r="I78" i="11"/>
  <c r="I79" i="11"/>
  <c r="I80" i="11"/>
  <c r="I81" i="11"/>
  <c r="I82" i="11"/>
  <c r="I8" i="11"/>
  <c r="I72" i="9"/>
  <c r="I32" i="10"/>
  <c r="Q34" i="10"/>
  <c r="Q33" i="10"/>
  <c r="Q9" i="10"/>
  <c r="Q10" i="10"/>
  <c r="Q11" i="10"/>
  <c r="Q12" i="10"/>
  <c r="Q13" i="10"/>
  <c r="Q14" i="10"/>
  <c r="Q15" i="10"/>
  <c r="Q16" i="10"/>
  <c r="Q17" i="10"/>
  <c r="Q18" i="10"/>
  <c r="Q19" i="10"/>
  <c r="Q20" i="10"/>
  <c r="Q21" i="10"/>
  <c r="Q22" i="10"/>
  <c r="Q23" i="10"/>
  <c r="Q24" i="10"/>
  <c r="Q25" i="10"/>
  <c r="Q26" i="10"/>
  <c r="Q27" i="10"/>
  <c r="Q28" i="10"/>
  <c r="Q29" i="10"/>
  <c r="Q30" i="10"/>
  <c r="Q31" i="10"/>
  <c r="Q32" i="10"/>
  <c r="Q8" i="10"/>
  <c r="I9" i="10"/>
  <c r="I10" i="10"/>
  <c r="I11" i="10"/>
  <c r="I12" i="10"/>
  <c r="I13" i="10"/>
  <c r="I14" i="10"/>
  <c r="I15" i="10"/>
  <c r="I16" i="10"/>
  <c r="I17" i="10"/>
  <c r="I18" i="10"/>
  <c r="I19" i="10"/>
  <c r="I20" i="10"/>
  <c r="I21" i="10"/>
  <c r="I22" i="10"/>
  <c r="I23" i="10"/>
  <c r="I24" i="10"/>
  <c r="I25" i="10"/>
  <c r="I26" i="10"/>
  <c r="I27" i="10"/>
  <c r="I28" i="10"/>
  <c r="I29" i="10"/>
  <c r="I30" i="10"/>
  <c r="I31" i="10"/>
  <c r="I33" i="10"/>
  <c r="I8" i="10"/>
  <c r="O34" i="10"/>
  <c r="M34" i="10"/>
  <c r="G34" i="10"/>
  <c r="E34" i="10"/>
  <c r="E75" i="9"/>
  <c r="G75" i="9"/>
  <c r="I75" i="9"/>
  <c r="M75" i="9"/>
  <c r="O75" i="9"/>
  <c r="Q75" i="9"/>
  <c r="Q9" i="9"/>
  <c r="Q10" i="9"/>
  <c r="Q11" i="9"/>
  <c r="Q12" i="9"/>
  <c r="Q13" i="9"/>
  <c r="Q14" i="9"/>
  <c r="Q15" i="9"/>
  <c r="Q16" i="9"/>
  <c r="Q17" i="9"/>
  <c r="Q18" i="9"/>
  <c r="Q19" i="9"/>
  <c r="Q20" i="9"/>
  <c r="Q21" i="9"/>
  <c r="Q22" i="9"/>
  <c r="Q23" i="9"/>
  <c r="Q24" i="9"/>
  <c r="Q25" i="9"/>
  <c r="Q26" i="9"/>
  <c r="Q27" i="9"/>
  <c r="Q28" i="9"/>
  <c r="Q29" i="9"/>
  <c r="Q30" i="9"/>
  <c r="Q31" i="9"/>
  <c r="Q32" i="9"/>
  <c r="Q33" i="9"/>
  <c r="Q34" i="9"/>
  <c r="Q35" i="9"/>
  <c r="Q36" i="9"/>
  <c r="Q37" i="9"/>
  <c r="Q38" i="9"/>
  <c r="Q39" i="9"/>
  <c r="Q40" i="9"/>
  <c r="Q41" i="9"/>
  <c r="Q42" i="9"/>
  <c r="Q43" i="9"/>
  <c r="Q44" i="9"/>
  <c r="Q45" i="9"/>
  <c r="Q46" i="9"/>
  <c r="Q47" i="9"/>
  <c r="Q48" i="9"/>
  <c r="Q49" i="9"/>
  <c r="Q50" i="9"/>
  <c r="Q51" i="9"/>
  <c r="Q52" i="9"/>
  <c r="Q53" i="9"/>
  <c r="Q54" i="9"/>
  <c r="Q55" i="9"/>
  <c r="Q56" i="9"/>
  <c r="Q57" i="9"/>
  <c r="Q58" i="9"/>
  <c r="Q59" i="9"/>
  <c r="Q60" i="9"/>
  <c r="Q61" i="9"/>
  <c r="Q62" i="9"/>
  <c r="Q63" i="9"/>
  <c r="Q64" i="9"/>
  <c r="Q65" i="9"/>
  <c r="Q66" i="9"/>
  <c r="Q67" i="9"/>
  <c r="Q68" i="9"/>
  <c r="Q69" i="9"/>
  <c r="Q70" i="9"/>
  <c r="Q71" i="9"/>
  <c r="Q72" i="9"/>
  <c r="Q73" i="9"/>
  <c r="Q74" i="9"/>
  <c r="Q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37" i="9"/>
  <c r="I38" i="9"/>
  <c r="I39" i="9"/>
  <c r="I40" i="9"/>
  <c r="I41" i="9"/>
  <c r="I42" i="9"/>
  <c r="I43" i="9"/>
  <c r="I44" i="9"/>
  <c r="I45" i="9"/>
  <c r="I46" i="9"/>
  <c r="I47" i="9"/>
  <c r="I48" i="9"/>
  <c r="I49" i="9"/>
  <c r="I50" i="9"/>
  <c r="I51" i="9"/>
  <c r="I52" i="9"/>
  <c r="I53" i="9"/>
  <c r="I54" i="9"/>
  <c r="I55" i="9"/>
  <c r="I56" i="9"/>
  <c r="I57" i="9"/>
  <c r="I58" i="9"/>
  <c r="I59" i="9"/>
  <c r="I60" i="9"/>
  <c r="I61" i="9"/>
  <c r="I62" i="9"/>
  <c r="I63" i="9"/>
  <c r="I64" i="9"/>
  <c r="I65" i="9"/>
  <c r="I66" i="9"/>
  <c r="I67" i="9"/>
  <c r="I68" i="9"/>
  <c r="I69" i="9"/>
  <c r="I70" i="9"/>
  <c r="I71" i="9"/>
  <c r="I73" i="9"/>
  <c r="I74" i="9"/>
  <c r="I8" i="9"/>
  <c r="I37" i="8"/>
  <c r="K37" i="8"/>
  <c r="M37" i="8"/>
  <c r="O37" i="8"/>
  <c r="Q37" i="8"/>
  <c r="S37" i="8"/>
  <c r="S12" i="7"/>
  <c r="Q12" i="7"/>
  <c r="O12" i="7"/>
  <c r="M12" i="7"/>
  <c r="K12" i="7"/>
  <c r="I12" i="7"/>
  <c r="S10" i="6"/>
  <c r="K10" i="6"/>
  <c r="M10" i="6"/>
  <c r="O10" i="6"/>
  <c r="Q10" i="6"/>
  <c r="Y80" i="1"/>
  <c r="W80" i="1"/>
  <c r="U80" i="1"/>
  <c r="O80" i="1"/>
  <c r="K80" i="1"/>
  <c r="G80" i="1"/>
  <c r="E80" i="1"/>
  <c r="I34" i="10" l="1"/>
  <c r="U10" i="11" l="1"/>
  <c r="U78" i="11"/>
  <c r="U11" i="11"/>
  <c r="U15" i="11"/>
  <c r="U19" i="11"/>
  <c r="U23" i="11"/>
  <c r="U27" i="11"/>
  <c r="U31" i="11"/>
  <c r="U35" i="11"/>
  <c r="U39" i="11"/>
  <c r="U43" i="11"/>
  <c r="U47" i="11"/>
  <c r="U51" i="11"/>
  <c r="U55" i="11"/>
  <c r="U59" i="11"/>
  <c r="U63" i="11"/>
  <c r="U67" i="11"/>
  <c r="U71" i="11"/>
  <c r="U75" i="11"/>
  <c r="U79" i="11"/>
  <c r="U8" i="11"/>
  <c r="U12" i="11"/>
  <c r="U16" i="11"/>
  <c r="U20" i="11"/>
  <c r="U24" i="11"/>
  <c r="U28" i="11"/>
  <c r="U32" i="11"/>
  <c r="U36" i="11"/>
  <c r="U40" i="11"/>
  <c r="U44" i="11"/>
  <c r="U48" i="11"/>
  <c r="U52" i="11"/>
  <c r="U56" i="11"/>
  <c r="U60" i="11"/>
  <c r="U64" i="11"/>
  <c r="U68" i="11"/>
  <c r="U72" i="11"/>
  <c r="U76" i="11"/>
  <c r="U80" i="11"/>
  <c r="U14" i="11"/>
  <c r="U26" i="11"/>
  <c r="U38" i="11"/>
  <c r="U46" i="11"/>
  <c r="U54" i="11"/>
  <c r="U62" i="11"/>
  <c r="U70" i="11"/>
  <c r="U82" i="11"/>
  <c r="U34" i="11"/>
  <c r="U9" i="11"/>
  <c r="U13" i="11"/>
  <c r="U17" i="11"/>
  <c r="U21" i="11"/>
  <c r="U25" i="11"/>
  <c r="U29" i="11"/>
  <c r="U33" i="11"/>
  <c r="U37" i="11"/>
  <c r="U41" i="11"/>
  <c r="U45" i="11"/>
  <c r="U49" i="11"/>
  <c r="U53" i="11"/>
  <c r="U57" i="11"/>
  <c r="U61" i="11"/>
  <c r="U65" i="11"/>
  <c r="U69" i="11"/>
  <c r="U73" i="11"/>
  <c r="U77" i="11"/>
  <c r="U18" i="11"/>
  <c r="U22" i="11"/>
  <c r="U30" i="11"/>
  <c r="U42" i="11"/>
  <c r="U50" i="11"/>
  <c r="U58" i="11"/>
  <c r="U66" i="11"/>
  <c r="U74" i="11"/>
  <c r="U81" i="11"/>
  <c r="K14" i="11"/>
  <c r="K18" i="11"/>
  <c r="K24" i="11"/>
  <c r="K32" i="11"/>
  <c r="K40" i="11"/>
  <c r="K48" i="11"/>
  <c r="K60" i="11"/>
  <c r="K68" i="11"/>
  <c r="K76" i="11"/>
  <c r="K80" i="11"/>
  <c r="K15" i="11"/>
  <c r="K19" i="11"/>
  <c r="K25" i="11"/>
  <c r="K29" i="11"/>
  <c r="K37" i="11"/>
  <c r="K45" i="11"/>
  <c r="K53" i="11"/>
  <c r="K61" i="11"/>
  <c r="K77" i="11"/>
  <c r="K10" i="11"/>
  <c r="K28" i="11"/>
  <c r="K36" i="11"/>
  <c r="K44" i="11"/>
  <c r="K52" i="11"/>
  <c r="K56" i="11"/>
  <c r="K64" i="11"/>
  <c r="K72" i="11"/>
  <c r="K11" i="11"/>
  <c r="K33" i="11"/>
  <c r="K41" i="11"/>
  <c r="K49" i="11"/>
  <c r="K57" i="11"/>
  <c r="K65" i="11"/>
  <c r="K69" i="11"/>
  <c r="K73" i="11"/>
  <c r="K81" i="11"/>
  <c r="K17" i="11"/>
  <c r="K16" i="11"/>
  <c r="K46" i="11"/>
  <c r="K23" i="11"/>
  <c r="K20" i="11"/>
  <c r="K50" i="11"/>
  <c r="K66" i="11"/>
  <c r="K27" i="11"/>
  <c r="K43" i="11"/>
  <c r="K59" i="11"/>
  <c r="K38" i="11"/>
  <c r="K13" i="11"/>
  <c r="K47" i="11"/>
  <c r="K79" i="11"/>
  <c r="K30" i="11"/>
  <c r="K62" i="11"/>
  <c r="K78" i="11"/>
  <c r="K39" i="11"/>
  <c r="K63" i="11"/>
  <c r="K9" i="11"/>
  <c r="K55" i="11"/>
  <c r="K34" i="11"/>
  <c r="K82" i="11"/>
  <c r="K67" i="11"/>
  <c r="K71" i="11"/>
  <c r="K22" i="11"/>
  <c r="K54" i="11"/>
  <c r="K70" i="11"/>
  <c r="K31" i="11"/>
  <c r="K75" i="11"/>
  <c r="K12" i="11"/>
  <c r="K26" i="11"/>
  <c r="K42" i="11"/>
  <c r="K58" i="11"/>
  <c r="K74" i="11"/>
  <c r="K21" i="11"/>
  <c r="K35" i="11"/>
  <c r="K51" i="11"/>
  <c r="K8" i="11"/>
  <c r="U83" i="11" l="1"/>
  <c r="K83" i="11"/>
</calcChain>
</file>

<file path=xl/sharedStrings.xml><?xml version="1.0" encoding="utf-8"?>
<sst xmlns="http://schemas.openxmlformats.org/spreadsheetml/2006/main" count="616" uniqueCount="174">
  <si>
    <t>صندوق سرمایه‌گذاری سهامی اهرمی توان مفید</t>
  </si>
  <si>
    <t>صورت وضعیت سبد</t>
  </si>
  <si>
    <t>برای ماه منتهی به 1402/03/31</t>
  </si>
  <si>
    <t>نام شرکت</t>
  </si>
  <si>
    <t>1402/02/31</t>
  </si>
  <si>
    <t>تغییرات طی دوره</t>
  </si>
  <si>
    <t>1402/03/31</t>
  </si>
  <si>
    <t>تعداد</t>
  </si>
  <si>
    <t>بهای تمام شده</t>
  </si>
  <si>
    <t>خالص ارزش فروش</t>
  </si>
  <si>
    <t>خرید طی دوره</t>
  </si>
  <si>
    <t>فروش طی دوره</t>
  </si>
  <si>
    <t>قیمت بازار</t>
  </si>
  <si>
    <t>درصد به کل دارایی‌های صندوق</t>
  </si>
  <si>
    <t>مبلغ فروش</t>
  </si>
  <si>
    <t>آریان کیمیا تک</t>
  </si>
  <si>
    <t>بانک خاورمیانه</t>
  </si>
  <si>
    <t>بانک ملت</t>
  </si>
  <si>
    <t>بین المللی توسعه ص. معادن غدیر</t>
  </si>
  <si>
    <t>بین المللی ساروج بوشهر</t>
  </si>
  <si>
    <t>پالایش نفت اصفهان</t>
  </si>
  <si>
    <t>پتروشیمی پردیس</t>
  </si>
  <si>
    <t>پتروشیمی تندگویان</t>
  </si>
  <si>
    <t>پتروشیمی جم</t>
  </si>
  <si>
    <t>پتروشیمی زاگرس</t>
  </si>
  <si>
    <t>پتروشیمی‌ خارک‌</t>
  </si>
  <si>
    <t>پتروشیمی‌شیراز</t>
  </si>
  <si>
    <t>توسعه حمل و نقل ریلی پارسیان</t>
  </si>
  <si>
    <t>توسعه خدمات دریایی وبندری سینا</t>
  </si>
  <si>
    <t>تولید ژلاتین کپسول ایران</t>
  </si>
  <si>
    <t>ح . سرمایه گذاری صدرتامین</t>
  </si>
  <si>
    <t>حمل و نقل گهرترابر سیرجان</t>
  </si>
  <si>
    <t>داروپخش‌ (هلدینگ‌</t>
  </si>
  <si>
    <t>داروسازی دانا</t>
  </si>
  <si>
    <t>داروسازی شهید قاضی</t>
  </si>
  <si>
    <t>داروسازی‌ اکسیر</t>
  </si>
  <si>
    <t>دوده‌ صنعتی‌ پارس‌</t>
  </si>
  <si>
    <t>زعفران0210نگین زرین(پ)</t>
  </si>
  <si>
    <t>زعفران0210نگین سحرخیز(پ)</t>
  </si>
  <si>
    <t>زعفران0210نگین طلای سرخ(پ)</t>
  </si>
  <si>
    <t>زغال سنگ پروده طبس</t>
  </si>
  <si>
    <t>س. نفت و گاز و پتروشیمی تأمین</t>
  </si>
  <si>
    <t>سپیدار سیستم آسیا</t>
  </si>
  <si>
    <t>سرمایه گذاری تامین اجتماعی</t>
  </si>
  <si>
    <t>سرمایه گذاری توسعه صنایع سیمان</t>
  </si>
  <si>
    <t>سرمایه گذاری دارویی تامین</t>
  </si>
  <si>
    <t>سرمایه گذاری سبحان</t>
  </si>
  <si>
    <t>سرمایه گذاری سیمان تامین</t>
  </si>
  <si>
    <t>سرمایه گذاری شفادارو</t>
  </si>
  <si>
    <t>سرمایه گذاری صدرتامین</t>
  </si>
  <si>
    <t>سرمایه گذاری گروه توسعه ملی</t>
  </si>
  <si>
    <t>سرمایه‌گذاری‌ سپه‌</t>
  </si>
  <si>
    <t>سرمایه‌گذاری‌صندوق‌بازنشستگی‌</t>
  </si>
  <si>
    <t>سرمایه‌گذاری‌غدیر(هلدینگ‌</t>
  </si>
  <si>
    <t>سیمان آبیک</t>
  </si>
  <si>
    <t>سیمان خوزستان</t>
  </si>
  <si>
    <t>سیمان ساوه</t>
  </si>
  <si>
    <t>سیمان‌ صوفیان‌</t>
  </si>
  <si>
    <t>سیمان‌ کرمان‌</t>
  </si>
  <si>
    <t>سیمان‌شاهرود</t>
  </si>
  <si>
    <t>سیمان‌هرمزگان‌</t>
  </si>
  <si>
    <t>شرکت آهن و فولاد ارفع</t>
  </si>
  <si>
    <t>صنایع فروآلیاژ ایران</t>
  </si>
  <si>
    <t>فجر انرژی خلیج فارس</t>
  </si>
  <si>
    <t>فروسیلیس‌ ایران‌</t>
  </si>
  <si>
    <t>فولاد آلیاژی ایران</t>
  </si>
  <si>
    <t>فولاد امیرکبیرکاشان</t>
  </si>
  <si>
    <t>فولاد مبارکه اصفهان</t>
  </si>
  <si>
    <t>فولاد کاوه جنوب کیش</t>
  </si>
  <si>
    <t>گروه‌صنعتی‌سپاهان‌</t>
  </si>
  <si>
    <t>گسترش نفت و گاز پارسیان</t>
  </si>
  <si>
    <t>مبین انرژی خلیج فارس</t>
  </si>
  <si>
    <t>معدنی‌ املاح‌  ایران‌</t>
  </si>
  <si>
    <t>ملی شیمی کشاورز</t>
  </si>
  <si>
    <t>ملی‌ صنایع‌ مس‌ ایران‌</t>
  </si>
  <si>
    <t>نفت سپاهان</t>
  </si>
  <si>
    <t>نفت‌ بهران‌</t>
  </si>
  <si>
    <t>همکاران سیستم</t>
  </si>
  <si>
    <t>کارخانجات‌داروپخش‌</t>
  </si>
  <si>
    <t>کاشی‌ پارس‌</t>
  </si>
  <si>
    <t>کشاورزی و دامپروری فجر اصفهان</t>
  </si>
  <si>
    <t>کشاورزی و دامپروری بینالود</t>
  </si>
  <si>
    <t>داروسازی‌ جابرابن‌حیان‌</t>
  </si>
  <si>
    <t>س. الماس حکمت ایرانیان</t>
  </si>
  <si>
    <t>ح . داروپخش‌ (هلدینگ‌</t>
  </si>
  <si>
    <t>بهار رز عالیس چناران</t>
  </si>
  <si>
    <t>تاریخ سر رسید</t>
  </si>
  <si>
    <t>نرخ سود</t>
  </si>
  <si>
    <t>درصد به کل دارایی‌ها</t>
  </si>
  <si>
    <t>سپرده</t>
  </si>
  <si>
    <t>مشخصات حساب بانکی</t>
  </si>
  <si>
    <t>شماره حساب</t>
  </si>
  <si>
    <t>نوع حساب</t>
  </si>
  <si>
    <t>تاریخ افتتاح</t>
  </si>
  <si>
    <t>مبلغ</t>
  </si>
  <si>
    <t>افزایش</t>
  </si>
  <si>
    <t>کاهش</t>
  </si>
  <si>
    <t>بانک پاسارگاد هفت تیر</t>
  </si>
  <si>
    <t>207-8100-16222222-1</t>
  </si>
  <si>
    <t>سپرده کوتاه مدت</t>
  </si>
  <si>
    <t>1401/08/14</t>
  </si>
  <si>
    <t>بانک خاورمیانه آفریقا</t>
  </si>
  <si>
    <t>1009-10-810-707074858</t>
  </si>
  <si>
    <t>1401/03/18</t>
  </si>
  <si>
    <t>صورت وضعیت درآمدها</t>
  </si>
  <si>
    <t>مشخصات</t>
  </si>
  <si>
    <t>طی ماه</t>
  </si>
  <si>
    <t>از ابتدای سال مالی تا پایان ماه</t>
  </si>
  <si>
    <t>توضیحات</t>
  </si>
  <si>
    <t>روز دریافت سود</t>
  </si>
  <si>
    <t>درآمد سود</t>
  </si>
  <si>
    <t>هزینه تنزیل</t>
  </si>
  <si>
    <t>خالص درآمد</t>
  </si>
  <si>
    <t>مرابحه عام دولت104-ش.خ020303</t>
  </si>
  <si>
    <t/>
  </si>
  <si>
    <t>1402/03/03</t>
  </si>
  <si>
    <t>مرابحه عام دولتی64-ش.خ0111</t>
  </si>
  <si>
    <t>1401/11/09</t>
  </si>
  <si>
    <t>اطلاعات مجمع</t>
  </si>
  <si>
    <t>تاریخ مجمع</t>
  </si>
  <si>
    <t>تعداد سهام متعلقه در زمان مجمع</t>
  </si>
  <si>
    <t>سود متعلق به هر سهم</t>
  </si>
  <si>
    <t>جمع درآمد سود سهام</t>
  </si>
  <si>
    <t>خالص درآمد سود سهام</t>
  </si>
  <si>
    <t>1402/01/31</t>
  </si>
  <si>
    <t>1402/03/10</t>
  </si>
  <si>
    <t>1402/03/08</t>
  </si>
  <si>
    <t>1402/02/11</t>
  </si>
  <si>
    <t>1402/02/18</t>
  </si>
  <si>
    <t>1401/12/23</t>
  </si>
  <si>
    <t>1402/02/20</t>
  </si>
  <si>
    <t>1402/03/02</t>
  </si>
  <si>
    <t>1401/10/13</t>
  </si>
  <si>
    <t>1401/10/28</t>
  </si>
  <si>
    <t>1402/03/13</t>
  </si>
  <si>
    <t>1402/03/04</t>
  </si>
  <si>
    <t>1402/03/22</t>
  </si>
  <si>
    <t>1402/03/20</t>
  </si>
  <si>
    <t>1402/02/16</t>
  </si>
  <si>
    <t>1402/02/30</t>
  </si>
  <si>
    <t>1402/03/01</t>
  </si>
  <si>
    <t>1402/03/28</t>
  </si>
  <si>
    <t>1402/02/07</t>
  </si>
  <si>
    <t>1402/03/27</t>
  </si>
  <si>
    <t>بهای فروش</t>
  </si>
  <si>
    <t>ارزش دفتری</t>
  </si>
  <si>
    <t>سود و زیان ناشی از تغییر قیمت</t>
  </si>
  <si>
    <t>سود و زیان ناشی از فروش</t>
  </si>
  <si>
    <t>ح . داروسازی‌ اکسیر</t>
  </si>
  <si>
    <t>سیمان اردستان</t>
  </si>
  <si>
    <t>پالایش نفت تهران</t>
  </si>
  <si>
    <t>پالایش نفت بندرعباس</t>
  </si>
  <si>
    <t>ح . کارخانجات‌داروپخش</t>
  </si>
  <si>
    <t>ح . داروسازی شهید قاضی</t>
  </si>
  <si>
    <t>پنبه و دانه های روغنی خراسان</t>
  </si>
  <si>
    <t>اسنادخزانه-م4بودجه99-011215</t>
  </si>
  <si>
    <t>گام بانک صادرات ایران0207</t>
  </si>
  <si>
    <t>درآمد سود سهام</t>
  </si>
  <si>
    <t>درآمد تغییر ارزش</t>
  </si>
  <si>
    <t>درآمد فروش</t>
  </si>
  <si>
    <t>درصد از کل درآمدها</t>
  </si>
  <si>
    <t>درآمد سود اوراق</t>
  </si>
  <si>
    <t>جمع</t>
  </si>
  <si>
    <t>نام سپرده بانکی</t>
  </si>
  <si>
    <t>نام سپرده</t>
  </si>
  <si>
    <t>سود سپرده بانکی و گواهی سپرده</t>
  </si>
  <si>
    <t>درصد سود به میانگین سپرده</t>
  </si>
  <si>
    <t>سایر درآمدها</t>
  </si>
  <si>
    <t>سایر درآمدها برای تنزیل سود سهام</t>
  </si>
  <si>
    <t>سرمایه‌گذاری در سهام</t>
  </si>
  <si>
    <t>درآمد سپرده بانکی</t>
  </si>
  <si>
    <t>-</t>
  </si>
  <si>
    <t>از ابتدای سال مالی</t>
  </si>
  <si>
    <t xml:space="preserve"> تا پایان ماه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</si>
</sst>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name val="Calibri"/>
    </font>
    <font>
      <sz val="11"/>
      <name val="Calibri"/>
    </font>
    <font>
      <sz val="16"/>
      <name val="B Mitra"/>
      <charset val="178"/>
    </font>
    <font>
      <b/>
      <sz val="16"/>
      <color rgb="FF000000"/>
      <name val="B Mitra"/>
      <charset val="178"/>
    </font>
    <font>
      <b/>
      <sz val="16"/>
      <name val="B Mitra"/>
      <charset val="17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0" applyFont="1"/>
    <xf numFmtId="0" fontId="4" fillId="0" borderId="0" xfId="0" applyFont="1"/>
    <xf numFmtId="3" fontId="2" fillId="0" borderId="0" xfId="0" applyNumberFormat="1" applyFont="1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3" fontId="2" fillId="0" borderId="0" xfId="0" applyNumberFormat="1" applyFont="1" applyAlignment="1">
      <alignment horizontal="center"/>
    </xf>
    <xf numFmtId="37" fontId="2" fillId="0" borderId="0" xfId="0" applyNumberFormat="1" applyFont="1" applyAlignment="1">
      <alignment horizontal="center"/>
    </xf>
    <xf numFmtId="37" fontId="2" fillId="0" borderId="2" xfId="0" applyNumberFormat="1" applyFont="1" applyBorder="1" applyAlignment="1">
      <alignment horizontal="center"/>
    </xf>
    <xf numFmtId="10" fontId="2" fillId="0" borderId="0" xfId="1" applyNumberFormat="1" applyFont="1" applyAlignment="1">
      <alignment horizontal="center"/>
    </xf>
    <xf numFmtId="10" fontId="2" fillId="0" borderId="2" xfId="0" applyNumberFormat="1" applyFont="1" applyBorder="1" applyAlignment="1">
      <alignment horizontal="center"/>
    </xf>
    <xf numFmtId="3" fontId="2" fillId="0" borderId="2" xfId="0" applyNumberFormat="1" applyFont="1" applyBorder="1" applyAlignment="1">
      <alignment horizontal="center"/>
    </xf>
    <xf numFmtId="37" fontId="2" fillId="0" borderId="0" xfId="0" applyNumberFormat="1" applyFont="1"/>
    <xf numFmtId="10" fontId="2" fillId="0" borderId="2" xfId="1" applyNumberFormat="1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0</xdr:row>
          <xdr:rowOff>0</xdr:rowOff>
        </xdr:from>
        <xdr:to>
          <xdr:col>13</xdr:col>
          <xdr:colOff>266700</xdr:colOff>
          <xdr:row>34</xdr:row>
          <xdr:rowOff>9525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61B0B0-3E7D-40DE-914F-BBDDB60CCF51}">
  <dimension ref="A1"/>
  <sheetViews>
    <sheetView rightToLeft="1" workbookViewId="0"/>
  </sheetViews>
  <sheetFormatPr defaultRowHeight="15"/>
  <sheetData/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1025" r:id="rId4">
          <objectPr defaultSize="0" r:id="rId5">
            <anchor moveWithCells="1">
              <from>
                <xdr:col>0</xdr:col>
                <xdr:colOff>19050</xdr:colOff>
                <xdr:row>0</xdr:row>
                <xdr:rowOff>0</xdr:rowOff>
              </from>
              <to>
                <xdr:col>13</xdr:col>
                <xdr:colOff>266700</xdr:colOff>
                <xdr:row>34</xdr:row>
                <xdr:rowOff>9525</xdr:rowOff>
              </to>
            </anchor>
          </objectPr>
        </oleObject>
      </mc:Choice>
      <mc:Fallback>
        <oleObject progId="Document" shapeId="1025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S15"/>
  <sheetViews>
    <sheetView rightToLeft="1" workbookViewId="0">
      <selection activeCell="K19" sqref="K19"/>
    </sheetView>
  </sheetViews>
  <sheetFormatPr defaultRowHeight="24"/>
  <cols>
    <col min="1" max="1" width="32" style="1" bestFit="1" customWidth="1"/>
    <col min="2" max="2" width="1" style="1" customWidth="1"/>
    <col min="3" max="3" width="18.140625" style="1" bestFit="1" customWidth="1"/>
    <col min="4" max="4" width="1" style="1" customWidth="1"/>
    <col min="5" max="5" width="19.42578125" style="1" bestFit="1" customWidth="1"/>
    <col min="6" max="6" width="1" style="1" customWidth="1"/>
    <col min="7" max="7" width="14.140625" style="1" bestFit="1" customWidth="1"/>
    <col min="8" max="8" width="1" style="1" customWidth="1"/>
    <col min="9" max="9" width="5.85546875" style="1" bestFit="1" customWidth="1"/>
    <col min="10" max="10" width="1" style="1" customWidth="1"/>
    <col min="11" max="11" width="18.140625" style="1" bestFit="1" customWidth="1"/>
    <col min="12" max="12" width="1" style="1" customWidth="1"/>
    <col min="13" max="13" width="19.42578125" style="1" bestFit="1" customWidth="1"/>
    <col min="14" max="14" width="1" style="1" customWidth="1"/>
    <col min="15" max="15" width="15.42578125" style="1" bestFit="1" customWidth="1"/>
    <col min="16" max="16" width="1" style="1" customWidth="1"/>
    <col min="17" max="17" width="15.425781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9" ht="24.75">
      <c r="A2" s="14" t="s">
        <v>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</row>
    <row r="3" spans="1:19" ht="24.75">
      <c r="A3" s="14" t="s">
        <v>104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</row>
    <row r="4" spans="1:19" ht="24.75">
      <c r="A4" s="14" t="s">
        <v>2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</row>
    <row r="6" spans="1:19" ht="24.75">
      <c r="A6" s="14" t="s">
        <v>108</v>
      </c>
      <c r="C6" s="15" t="s">
        <v>106</v>
      </c>
      <c r="D6" s="15" t="s">
        <v>106</v>
      </c>
      <c r="E6" s="15" t="s">
        <v>106</v>
      </c>
      <c r="F6" s="15" t="s">
        <v>106</v>
      </c>
      <c r="G6" s="15" t="s">
        <v>106</v>
      </c>
      <c r="H6" s="15" t="s">
        <v>106</v>
      </c>
      <c r="I6" s="15" t="s">
        <v>106</v>
      </c>
      <c r="K6" s="15" t="s">
        <v>107</v>
      </c>
      <c r="L6" s="15" t="s">
        <v>107</v>
      </c>
      <c r="M6" s="15" t="s">
        <v>107</v>
      </c>
      <c r="N6" s="15" t="s">
        <v>107</v>
      </c>
      <c r="O6" s="15" t="s">
        <v>107</v>
      </c>
      <c r="P6" s="15" t="s">
        <v>107</v>
      </c>
      <c r="Q6" s="15" t="s">
        <v>107</v>
      </c>
    </row>
    <row r="7" spans="1:19" ht="24.75">
      <c r="A7" s="15" t="s">
        <v>108</v>
      </c>
      <c r="C7" s="15" t="s">
        <v>161</v>
      </c>
      <c r="E7" s="15" t="s">
        <v>158</v>
      </c>
      <c r="G7" s="15" t="s">
        <v>159</v>
      </c>
      <c r="I7" s="15" t="s">
        <v>162</v>
      </c>
      <c r="K7" s="15" t="s">
        <v>161</v>
      </c>
      <c r="M7" s="15" t="s">
        <v>158</v>
      </c>
      <c r="O7" s="15" t="s">
        <v>159</v>
      </c>
      <c r="Q7" s="15" t="s">
        <v>162</v>
      </c>
    </row>
    <row r="8" spans="1:19">
      <c r="A8" s="1" t="s">
        <v>155</v>
      </c>
      <c r="C8" s="6">
        <v>0</v>
      </c>
      <c r="D8" s="4"/>
      <c r="E8" s="6">
        <v>0</v>
      </c>
      <c r="F8" s="4"/>
      <c r="G8" s="6">
        <v>0</v>
      </c>
      <c r="H8" s="4"/>
      <c r="I8" s="6">
        <v>0</v>
      </c>
      <c r="J8" s="4"/>
      <c r="K8" s="6">
        <v>0</v>
      </c>
      <c r="L8" s="4"/>
      <c r="M8" s="6">
        <v>0</v>
      </c>
      <c r="N8" s="4"/>
      <c r="O8" s="6">
        <v>1824729272</v>
      </c>
      <c r="P8" s="4"/>
      <c r="Q8" s="6">
        <v>1824729272</v>
      </c>
      <c r="R8" s="4"/>
      <c r="S8" s="4"/>
    </row>
    <row r="9" spans="1:19">
      <c r="A9" s="1" t="s">
        <v>116</v>
      </c>
      <c r="C9" s="6">
        <v>0</v>
      </c>
      <c r="D9" s="4"/>
      <c r="E9" s="6">
        <v>0</v>
      </c>
      <c r="F9" s="4"/>
      <c r="G9" s="6">
        <v>0</v>
      </c>
      <c r="H9" s="4"/>
      <c r="I9" s="6">
        <v>0</v>
      </c>
      <c r="J9" s="4"/>
      <c r="K9" s="6">
        <v>3497993789</v>
      </c>
      <c r="L9" s="4"/>
      <c r="M9" s="6">
        <v>0</v>
      </c>
      <c r="N9" s="4"/>
      <c r="O9" s="6">
        <v>914823608</v>
      </c>
      <c r="P9" s="4"/>
      <c r="Q9" s="6">
        <v>4412817397</v>
      </c>
      <c r="R9" s="4"/>
      <c r="S9" s="4"/>
    </row>
    <row r="10" spans="1:19">
      <c r="A10" s="1" t="s">
        <v>113</v>
      </c>
      <c r="C10" s="6">
        <v>0</v>
      </c>
      <c r="D10" s="4"/>
      <c r="E10" s="6">
        <v>0</v>
      </c>
      <c r="F10" s="4"/>
      <c r="G10" s="6">
        <v>0</v>
      </c>
      <c r="H10" s="4"/>
      <c r="I10" s="6">
        <v>0</v>
      </c>
      <c r="J10" s="4"/>
      <c r="K10" s="6">
        <v>18725368266</v>
      </c>
      <c r="L10" s="4"/>
      <c r="M10" s="6">
        <v>0</v>
      </c>
      <c r="N10" s="4"/>
      <c r="O10" s="6">
        <v>4187643842</v>
      </c>
      <c r="P10" s="4"/>
      <c r="Q10" s="6">
        <v>22913012108</v>
      </c>
      <c r="R10" s="4"/>
      <c r="S10" s="4"/>
    </row>
    <row r="11" spans="1:19">
      <c r="A11" s="1" t="s">
        <v>156</v>
      </c>
      <c r="C11" s="6">
        <v>0</v>
      </c>
      <c r="D11" s="4"/>
      <c r="E11" s="6">
        <v>0</v>
      </c>
      <c r="F11" s="4"/>
      <c r="G11" s="6">
        <v>0</v>
      </c>
      <c r="H11" s="4"/>
      <c r="I11" s="6">
        <v>0</v>
      </c>
      <c r="J11" s="4"/>
      <c r="K11" s="6">
        <v>0</v>
      </c>
      <c r="L11" s="4"/>
      <c r="M11" s="6">
        <v>0</v>
      </c>
      <c r="N11" s="4"/>
      <c r="O11" s="6">
        <v>15361650085</v>
      </c>
      <c r="P11" s="4"/>
      <c r="Q11" s="6">
        <v>15361650085</v>
      </c>
      <c r="R11" s="4"/>
      <c r="S11" s="4"/>
    </row>
    <row r="12" spans="1:19" ht="24.75" thickBot="1">
      <c r="C12" s="11">
        <f>SUM(C8:C11)</f>
        <v>0</v>
      </c>
      <c r="D12" s="4"/>
      <c r="E12" s="11">
        <f>SUM(E8:E11)</f>
        <v>0</v>
      </c>
      <c r="F12" s="4"/>
      <c r="G12" s="11">
        <f>SUM(G8:G11)</f>
        <v>0</v>
      </c>
      <c r="H12" s="4"/>
      <c r="I12" s="11">
        <f>SUM(I8:I11)</f>
        <v>0</v>
      </c>
      <c r="J12" s="4"/>
      <c r="K12" s="11">
        <f>SUM(K8:K11)</f>
        <v>22223362055</v>
      </c>
      <c r="L12" s="4"/>
      <c r="M12" s="11">
        <f>SUM(M8:M11)</f>
        <v>0</v>
      </c>
      <c r="N12" s="4"/>
      <c r="O12" s="11">
        <f>SUM(O8:O11)</f>
        <v>22288846807</v>
      </c>
      <c r="P12" s="4"/>
      <c r="Q12" s="11">
        <f>SUM(Q8:Q11)</f>
        <v>44512208862</v>
      </c>
      <c r="R12" s="4"/>
      <c r="S12" s="4"/>
    </row>
    <row r="13" spans="1:19" ht="24.75" thickTop="1">
      <c r="C13" s="4"/>
      <c r="D13" s="4"/>
      <c r="E13" s="4"/>
      <c r="F13" s="4"/>
      <c r="G13" s="4"/>
      <c r="H13" s="4"/>
      <c r="I13" s="4"/>
      <c r="J13" s="4"/>
      <c r="K13" s="6"/>
      <c r="L13" s="4"/>
      <c r="M13" s="4"/>
      <c r="N13" s="4"/>
      <c r="O13" s="6"/>
      <c r="P13" s="4"/>
      <c r="Q13" s="4"/>
      <c r="R13" s="4"/>
      <c r="S13" s="4"/>
    </row>
    <row r="14" spans="1:19"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</row>
    <row r="15" spans="1:19"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N12"/>
  <sheetViews>
    <sheetView rightToLeft="1" workbookViewId="0">
      <selection activeCell="I11" sqref="E11:I11"/>
    </sheetView>
  </sheetViews>
  <sheetFormatPr defaultRowHeight="24"/>
  <cols>
    <col min="1" max="1" width="20.140625" style="1" bestFit="1" customWidth="1"/>
    <col min="2" max="2" width="1" style="1" customWidth="1"/>
    <col min="3" max="3" width="26" style="1" bestFit="1" customWidth="1"/>
    <col min="4" max="4" width="1" style="1" customWidth="1"/>
    <col min="5" max="5" width="36.140625" style="1" bestFit="1" customWidth="1"/>
    <col min="6" max="6" width="1" style="1" customWidth="1"/>
    <col min="7" max="7" width="31.42578125" style="1" bestFit="1" customWidth="1"/>
    <col min="8" max="8" width="1" style="1" customWidth="1"/>
    <col min="9" max="9" width="36.140625" style="1" bestFit="1" customWidth="1"/>
    <col min="10" max="10" width="1" style="1" customWidth="1"/>
    <col min="11" max="11" width="31.42578125" style="1" bestFit="1" customWidth="1"/>
    <col min="12" max="12" width="1" style="1" customWidth="1"/>
    <col min="13" max="13" width="9.140625" style="1" customWidth="1"/>
    <col min="14" max="16384" width="9.140625" style="1"/>
  </cols>
  <sheetData>
    <row r="2" spans="1:14" ht="24.75">
      <c r="A2" s="14" t="s">
        <v>0</v>
      </c>
      <c r="B2" s="14"/>
      <c r="C2" s="14"/>
      <c r="D2" s="14"/>
      <c r="E2" s="14"/>
      <c r="F2" s="14"/>
      <c r="G2" s="14"/>
      <c r="H2" s="14"/>
      <c r="I2" s="14"/>
      <c r="J2" s="14"/>
      <c r="K2" s="14"/>
    </row>
    <row r="3" spans="1:14" ht="24.75">
      <c r="A3" s="14" t="s">
        <v>104</v>
      </c>
      <c r="B3" s="14"/>
      <c r="C3" s="14"/>
      <c r="D3" s="14"/>
      <c r="E3" s="14"/>
      <c r="F3" s="14"/>
      <c r="G3" s="14"/>
      <c r="H3" s="14"/>
      <c r="I3" s="14"/>
      <c r="J3" s="14"/>
      <c r="K3" s="14"/>
    </row>
    <row r="4" spans="1:14" ht="24.75">
      <c r="A4" s="14" t="s">
        <v>2</v>
      </c>
      <c r="B4" s="14"/>
      <c r="C4" s="14"/>
      <c r="D4" s="14"/>
      <c r="E4" s="14"/>
      <c r="F4" s="14"/>
      <c r="G4" s="14"/>
      <c r="H4" s="14"/>
      <c r="I4" s="14"/>
      <c r="J4" s="14"/>
      <c r="K4" s="14"/>
    </row>
    <row r="6" spans="1:14" ht="24.75">
      <c r="A6" s="15" t="s">
        <v>163</v>
      </c>
      <c r="B6" s="15" t="s">
        <v>163</v>
      </c>
      <c r="C6" s="15" t="s">
        <v>163</v>
      </c>
      <c r="E6" s="15" t="s">
        <v>106</v>
      </c>
      <c r="F6" s="15" t="s">
        <v>106</v>
      </c>
      <c r="G6" s="15" t="s">
        <v>106</v>
      </c>
      <c r="I6" s="15" t="s">
        <v>107</v>
      </c>
      <c r="J6" s="15" t="s">
        <v>107</v>
      </c>
      <c r="K6" s="15" t="s">
        <v>107</v>
      </c>
    </row>
    <row r="7" spans="1:14" ht="24.75">
      <c r="A7" s="15" t="s">
        <v>164</v>
      </c>
      <c r="C7" s="15" t="s">
        <v>91</v>
      </c>
      <c r="E7" s="15" t="s">
        <v>165</v>
      </c>
      <c r="G7" s="15" t="s">
        <v>166</v>
      </c>
      <c r="I7" s="15" t="s">
        <v>165</v>
      </c>
      <c r="K7" s="15" t="s">
        <v>166</v>
      </c>
    </row>
    <row r="8" spans="1:14">
      <c r="A8" s="1" t="s">
        <v>97</v>
      </c>
      <c r="C8" s="4" t="s">
        <v>98</v>
      </c>
      <c r="D8" s="4"/>
      <c r="E8" s="6">
        <v>461316891</v>
      </c>
      <c r="F8" s="4"/>
      <c r="G8" s="9">
        <f>E8/$E$10</f>
        <v>0.49370605459288985</v>
      </c>
      <c r="H8" s="4"/>
      <c r="I8" s="6">
        <v>462140301</v>
      </c>
      <c r="J8" s="4"/>
      <c r="K8" s="9">
        <f>I8/$I$10</f>
        <v>0.35239087014914866</v>
      </c>
      <c r="L8" s="4"/>
      <c r="M8" s="4"/>
      <c r="N8" s="4"/>
    </row>
    <row r="9" spans="1:14">
      <c r="A9" s="1" t="s">
        <v>101</v>
      </c>
      <c r="C9" s="4" t="s">
        <v>102</v>
      </c>
      <c r="D9" s="4"/>
      <c r="E9" s="6">
        <v>473078964</v>
      </c>
      <c r="F9" s="4"/>
      <c r="G9" s="9">
        <f>E9/$E$10</f>
        <v>0.50629394540711015</v>
      </c>
      <c r="H9" s="4"/>
      <c r="I9" s="6">
        <v>849302021</v>
      </c>
      <c r="J9" s="4"/>
      <c r="K9" s="9">
        <f>I9/$I$10</f>
        <v>0.64760912985085139</v>
      </c>
      <c r="L9" s="4"/>
      <c r="M9" s="4"/>
      <c r="N9" s="4"/>
    </row>
    <row r="10" spans="1:14" ht="24.75" thickBot="1">
      <c r="C10" s="4"/>
      <c r="D10" s="4"/>
      <c r="E10" s="11">
        <f>SUM(E8:E9)</f>
        <v>934395855</v>
      </c>
      <c r="F10" s="4"/>
      <c r="G10" s="10">
        <f>SUM(G8:G9)</f>
        <v>1</v>
      </c>
      <c r="H10" s="4"/>
      <c r="I10" s="11">
        <f>SUM(I8:I9)</f>
        <v>1311442322</v>
      </c>
      <c r="J10" s="4"/>
      <c r="K10" s="10">
        <f>SUM(K8:K9)</f>
        <v>1</v>
      </c>
      <c r="L10" s="4"/>
      <c r="M10" s="4"/>
      <c r="N10" s="4"/>
    </row>
    <row r="11" spans="1:14" ht="24.75" thickTop="1">
      <c r="C11" s="4"/>
      <c r="D11" s="4"/>
      <c r="E11" s="6"/>
      <c r="F11" s="4"/>
      <c r="G11" s="4"/>
      <c r="H11" s="4"/>
      <c r="I11" s="6"/>
      <c r="J11" s="4"/>
      <c r="K11" s="4"/>
      <c r="L11" s="4"/>
      <c r="M11" s="4"/>
      <c r="N11" s="4"/>
    </row>
    <row r="12" spans="1:14"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</row>
  </sheetData>
  <mergeCells count="12">
    <mergeCell ref="A4:K4"/>
    <mergeCell ref="A3:K3"/>
    <mergeCell ref="A2:K2"/>
    <mergeCell ref="I7"/>
    <mergeCell ref="K7"/>
    <mergeCell ref="I6:K6"/>
    <mergeCell ref="A7"/>
    <mergeCell ref="C7"/>
    <mergeCell ref="A6:C6"/>
    <mergeCell ref="E7"/>
    <mergeCell ref="G7"/>
    <mergeCell ref="E6:G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E10"/>
  <sheetViews>
    <sheetView rightToLeft="1" workbookViewId="0">
      <selection activeCell="J20" sqref="J20"/>
    </sheetView>
  </sheetViews>
  <sheetFormatPr defaultRowHeight="24"/>
  <cols>
    <col min="1" max="1" width="31" style="1" bestFit="1" customWidth="1"/>
    <col min="2" max="2" width="1" style="1" customWidth="1"/>
    <col min="3" max="3" width="8.5703125" style="1" bestFit="1" customWidth="1"/>
    <col min="4" max="4" width="1" style="1" customWidth="1"/>
    <col min="5" max="5" width="20.7109375" style="1" bestFit="1" customWidth="1"/>
    <col min="6" max="6" width="1" style="1" customWidth="1"/>
    <col min="7" max="7" width="9.140625" style="1" customWidth="1"/>
    <col min="8" max="16384" width="9.140625" style="1"/>
  </cols>
  <sheetData>
    <row r="2" spans="1:5" ht="24.75">
      <c r="A2" s="14" t="s">
        <v>0</v>
      </c>
      <c r="B2" s="14"/>
      <c r="C2" s="14"/>
      <c r="D2" s="14"/>
      <c r="E2" s="14"/>
    </row>
    <row r="3" spans="1:5" ht="24.75">
      <c r="A3" s="14" t="s">
        <v>104</v>
      </c>
      <c r="B3" s="14"/>
      <c r="C3" s="14"/>
      <c r="D3" s="14"/>
      <c r="E3" s="14"/>
    </row>
    <row r="4" spans="1:5" ht="24.75">
      <c r="A4" s="14" t="s">
        <v>2</v>
      </c>
      <c r="B4" s="14"/>
      <c r="C4" s="14"/>
      <c r="D4" s="14"/>
      <c r="E4" s="14"/>
    </row>
    <row r="5" spans="1:5" ht="24.75">
      <c r="C5" s="14" t="s">
        <v>106</v>
      </c>
      <c r="D5" s="2"/>
      <c r="E5" s="2" t="s">
        <v>172</v>
      </c>
    </row>
    <row r="6" spans="1:5" ht="24.75">
      <c r="A6" s="14" t="s">
        <v>167</v>
      </c>
      <c r="C6" s="15"/>
      <c r="D6" s="2"/>
      <c r="E6" s="5" t="s">
        <v>173</v>
      </c>
    </row>
    <row r="7" spans="1:5" ht="24.75">
      <c r="A7" s="15" t="s">
        <v>167</v>
      </c>
      <c r="C7" s="15" t="s">
        <v>94</v>
      </c>
      <c r="E7" s="15" t="s">
        <v>94</v>
      </c>
    </row>
    <row r="8" spans="1:5">
      <c r="A8" s="1" t="s">
        <v>168</v>
      </c>
      <c r="C8" s="6">
        <v>0</v>
      </c>
      <c r="D8" s="4"/>
      <c r="E8" s="6">
        <v>45076510</v>
      </c>
    </row>
    <row r="9" spans="1:5" ht="25.5" thickBot="1">
      <c r="A9" s="2" t="s">
        <v>114</v>
      </c>
      <c r="C9" s="11">
        <v>0</v>
      </c>
      <c r="D9" s="4"/>
      <c r="E9" s="11">
        <v>45076510</v>
      </c>
    </row>
    <row r="10" spans="1:5" ht="24.75" thickTop="1">
      <c r="C10" s="4"/>
      <c r="D10" s="4"/>
      <c r="E10" s="4"/>
    </row>
  </sheetData>
  <mergeCells count="7">
    <mergeCell ref="A4:E4"/>
    <mergeCell ref="A3:E3"/>
    <mergeCell ref="A2:E2"/>
    <mergeCell ref="A6:A7"/>
    <mergeCell ref="C7"/>
    <mergeCell ref="E7"/>
    <mergeCell ref="C5:C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Y83"/>
  <sheetViews>
    <sheetView rightToLeft="1" tabSelected="1" topLeftCell="A70" workbookViewId="0">
      <selection activeCell="G80" sqref="G80"/>
    </sheetView>
  </sheetViews>
  <sheetFormatPr defaultRowHeight="24"/>
  <cols>
    <col min="1" max="1" width="30.7109375" style="1" bestFit="1" customWidth="1"/>
    <col min="2" max="2" width="1" style="1" customWidth="1"/>
    <col min="3" max="3" width="13.28515625" style="1" bestFit="1" customWidth="1"/>
    <col min="4" max="4" width="1" style="1" customWidth="1"/>
    <col min="5" max="5" width="20.28515625" style="1" bestFit="1" customWidth="1"/>
    <col min="6" max="6" width="1" style="1" customWidth="1"/>
    <col min="7" max="7" width="22.28515625" style="1" bestFit="1" customWidth="1"/>
    <col min="8" max="8" width="1" style="1" customWidth="1"/>
    <col min="9" max="9" width="12" style="1" bestFit="1" customWidth="1"/>
    <col min="10" max="10" width="1" style="1" customWidth="1"/>
    <col min="11" max="11" width="17.28515625" style="1" bestFit="1" customWidth="1"/>
    <col min="12" max="12" width="1" style="1" customWidth="1"/>
    <col min="13" max="13" width="12.7109375" style="1" bestFit="1" customWidth="1"/>
    <col min="14" max="14" width="1" style="1" customWidth="1"/>
    <col min="15" max="15" width="17.42578125" style="1" bestFit="1" customWidth="1"/>
    <col min="16" max="16" width="1" style="1" customWidth="1"/>
    <col min="17" max="17" width="13.28515625" style="1" bestFit="1" customWidth="1"/>
    <col min="18" max="18" width="1" style="1" customWidth="1"/>
    <col min="19" max="19" width="12.140625" style="1" bestFit="1" customWidth="1"/>
    <col min="20" max="20" width="1" style="1" customWidth="1"/>
    <col min="21" max="21" width="20.28515625" style="1" bestFit="1" customWidth="1"/>
    <col min="22" max="22" width="1" style="1" customWidth="1"/>
    <col min="23" max="23" width="22.28515625" style="1" bestFit="1" customWidth="1"/>
    <col min="24" max="24" width="1" style="1" customWidth="1"/>
    <col min="25" max="25" width="33.42578125" style="1" bestFit="1" customWidth="1"/>
    <col min="26" max="26" width="1" style="1" customWidth="1"/>
    <col min="27" max="27" width="9.140625" style="1" customWidth="1"/>
    <col min="28" max="16384" width="9.140625" style="1"/>
  </cols>
  <sheetData>
    <row r="2" spans="1:25" ht="24.75">
      <c r="A2" s="14" t="s">
        <v>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</row>
    <row r="3" spans="1:25" ht="24.75">
      <c r="A3" s="14" t="s">
        <v>1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</row>
    <row r="4" spans="1:25" ht="24.75">
      <c r="A4" s="14" t="s">
        <v>2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</row>
    <row r="6" spans="1:25" ht="24.75">
      <c r="A6" s="14" t="s">
        <v>3</v>
      </c>
      <c r="C6" s="15" t="s">
        <v>140</v>
      </c>
      <c r="D6" s="15" t="s">
        <v>4</v>
      </c>
      <c r="E6" s="15" t="s">
        <v>4</v>
      </c>
      <c r="F6" s="15" t="s">
        <v>4</v>
      </c>
      <c r="G6" s="15" t="s">
        <v>4</v>
      </c>
      <c r="I6" s="15" t="s">
        <v>5</v>
      </c>
      <c r="J6" s="15" t="s">
        <v>5</v>
      </c>
      <c r="K6" s="15" t="s">
        <v>5</v>
      </c>
      <c r="L6" s="15" t="s">
        <v>5</v>
      </c>
      <c r="M6" s="15" t="s">
        <v>5</v>
      </c>
      <c r="N6" s="15" t="s">
        <v>5</v>
      </c>
      <c r="O6" s="15" t="s">
        <v>5</v>
      </c>
      <c r="Q6" s="15" t="s">
        <v>6</v>
      </c>
      <c r="R6" s="15" t="s">
        <v>6</v>
      </c>
      <c r="S6" s="15" t="s">
        <v>6</v>
      </c>
      <c r="T6" s="15" t="s">
        <v>6</v>
      </c>
      <c r="U6" s="15" t="s">
        <v>6</v>
      </c>
      <c r="V6" s="15" t="s">
        <v>6</v>
      </c>
      <c r="W6" s="15" t="s">
        <v>6</v>
      </c>
      <c r="X6" s="15" t="s">
        <v>6</v>
      </c>
      <c r="Y6" s="15" t="s">
        <v>6</v>
      </c>
    </row>
    <row r="7" spans="1:25" ht="24.75">
      <c r="A7" s="14" t="s">
        <v>3</v>
      </c>
      <c r="C7" s="14" t="s">
        <v>7</v>
      </c>
      <c r="E7" s="14" t="s">
        <v>8</v>
      </c>
      <c r="G7" s="14" t="s">
        <v>9</v>
      </c>
      <c r="I7" s="15" t="s">
        <v>10</v>
      </c>
      <c r="J7" s="15" t="s">
        <v>10</v>
      </c>
      <c r="K7" s="15" t="s">
        <v>10</v>
      </c>
      <c r="M7" s="15" t="s">
        <v>11</v>
      </c>
      <c r="N7" s="15" t="s">
        <v>11</v>
      </c>
      <c r="O7" s="15" t="s">
        <v>11</v>
      </c>
      <c r="Q7" s="14" t="s">
        <v>7</v>
      </c>
      <c r="S7" s="14" t="s">
        <v>12</v>
      </c>
      <c r="U7" s="14" t="s">
        <v>8</v>
      </c>
      <c r="W7" s="14" t="s">
        <v>9</v>
      </c>
      <c r="Y7" s="14" t="s">
        <v>13</v>
      </c>
    </row>
    <row r="8" spans="1:25" ht="24.75">
      <c r="A8" s="15" t="s">
        <v>3</v>
      </c>
      <c r="C8" s="15" t="s">
        <v>7</v>
      </c>
      <c r="E8" s="15" t="s">
        <v>8</v>
      </c>
      <c r="G8" s="15" t="s">
        <v>9</v>
      </c>
      <c r="I8" s="15" t="s">
        <v>7</v>
      </c>
      <c r="K8" s="15" t="s">
        <v>8</v>
      </c>
      <c r="M8" s="15" t="s">
        <v>7</v>
      </c>
      <c r="O8" s="15" t="s">
        <v>14</v>
      </c>
      <c r="Q8" s="15" t="s">
        <v>7</v>
      </c>
      <c r="S8" s="15" t="s">
        <v>12</v>
      </c>
      <c r="U8" s="15" t="s">
        <v>8</v>
      </c>
      <c r="W8" s="15" t="s">
        <v>9</v>
      </c>
      <c r="Y8" s="15" t="s">
        <v>13</v>
      </c>
    </row>
    <row r="9" spans="1:25">
      <c r="A9" s="1" t="s">
        <v>15</v>
      </c>
      <c r="C9" s="7">
        <v>25388553</v>
      </c>
      <c r="D9" s="7"/>
      <c r="E9" s="7">
        <v>296029234613</v>
      </c>
      <c r="F9" s="7"/>
      <c r="G9" s="7">
        <v>397742859888.08398</v>
      </c>
      <c r="H9" s="7"/>
      <c r="I9" s="7">
        <v>0</v>
      </c>
      <c r="J9" s="7"/>
      <c r="K9" s="7">
        <v>0</v>
      </c>
      <c r="L9" s="7"/>
      <c r="M9" s="7">
        <v>0</v>
      </c>
      <c r="N9" s="7"/>
      <c r="O9" s="7">
        <v>0</v>
      </c>
      <c r="P9" s="7"/>
      <c r="Q9" s="7">
        <v>25388553</v>
      </c>
      <c r="R9" s="7"/>
      <c r="S9" s="7">
        <v>14790</v>
      </c>
      <c r="T9" s="7"/>
      <c r="U9" s="7">
        <v>296029234613</v>
      </c>
      <c r="V9" s="7"/>
      <c r="W9" s="7">
        <v>373262493511.724</v>
      </c>
      <c r="Y9" s="9">
        <v>9.4643496830236953E-3</v>
      </c>
    </row>
    <row r="10" spans="1:25">
      <c r="A10" s="1" t="s">
        <v>16</v>
      </c>
      <c r="C10" s="7">
        <v>257393737</v>
      </c>
      <c r="D10" s="7"/>
      <c r="E10" s="7">
        <v>1281293903707</v>
      </c>
      <c r="F10" s="7"/>
      <c r="G10" s="7">
        <v>1373980251702.24</v>
      </c>
      <c r="H10" s="7"/>
      <c r="I10" s="7">
        <v>4602932</v>
      </c>
      <c r="J10" s="7"/>
      <c r="K10" s="7">
        <v>22997092626</v>
      </c>
      <c r="L10" s="7"/>
      <c r="M10" s="7">
        <v>0</v>
      </c>
      <c r="N10" s="7"/>
      <c r="O10" s="7">
        <v>0</v>
      </c>
      <c r="P10" s="7"/>
      <c r="Q10" s="7">
        <v>261996669</v>
      </c>
      <c r="R10" s="7"/>
      <c r="S10" s="7">
        <v>5108</v>
      </c>
      <c r="T10" s="7"/>
      <c r="U10" s="7">
        <v>1304290996333</v>
      </c>
      <c r="V10" s="7"/>
      <c r="W10" s="7">
        <v>1330316225289.75</v>
      </c>
      <c r="Y10" s="9">
        <v>3.3731162825088021E-2</v>
      </c>
    </row>
    <row r="11" spans="1:25">
      <c r="A11" s="1" t="s">
        <v>17</v>
      </c>
      <c r="C11" s="7">
        <v>203305631</v>
      </c>
      <c r="D11" s="7"/>
      <c r="E11" s="7">
        <v>731213157536</v>
      </c>
      <c r="F11" s="7"/>
      <c r="G11" s="7">
        <v>973294155378.56897</v>
      </c>
      <c r="H11" s="7"/>
      <c r="I11" s="7">
        <v>0</v>
      </c>
      <c r="J11" s="7"/>
      <c r="K11" s="7">
        <v>0</v>
      </c>
      <c r="L11" s="7"/>
      <c r="M11" s="7">
        <v>0</v>
      </c>
      <c r="N11" s="7"/>
      <c r="O11" s="7">
        <v>0</v>
      </c>
      <c r="P11" s="7"/>
      <c r="Q11" s="7">
        <v>203305631</v>
      </c>
      <c r="R11" s="7"/>
      <c r="S11" s="7">
        <v>5240</v>
      </c>
      <c r="T11" s="7"/>
      <c r="U11" s="7">
        <v>731213157536</v>
      </c>
      <c r="V11" s="7"/>
      <c r="W11" s="7">
        <v>1058982843476.6801</v>
      </c>
      <c r="Y11" s="9">
        <v>2.6851302001151219E-2</v>
      </c>
    </row>
    <row r="12" spans="1:25">
      <c r="A12" s="1" t="s">
        <v>18</v>
      </c>
      <c r="C12" s="7">
        <v>33458689</v>
      </c>
      <c r="D12" s="7"/>
      <c r="E12" s="7">
        <v>782053918508</v>
      </c>
      <c r="F12" s="7"/>
      <c r="G12" s="7">
        <v>934927631490.65002</v>
      </c>
      <c r="H12" s="7"/>
      <c r="I12" s="7">
        <v>218266</v>
      </c>
      <c r="J12" s="7"/>
      <c r="K12" s="7">
        <v>5680065620</v>
      </c>
      <c r="L12" s="7"/>
      <c r="M12" s="7">
        <v>0</v>
      </c>
      <c r="N12" s="7"/>
      <c r="O12" s="7">
        <v>0</v>
      </c>
      <c r="P12" s="7"/>
      <c r="Q12" s="7">
        <v>33676955</v>
      </c>
      <c r="R12" s="7"/>
      <c r="S12" s="7">
        <v>25030</v>
      </c>
      <c r="T12" s="7"/>
      <c r="U12" s="7">
        <v>787733984128</v>
      </c>
      <c r="V12" s="7"/>
      <c r="W12" s="7">
        <v>837918725257.28198</v>
      </c>
      <c r="Y12" s="9">
        <v>2.1246055951612202E-2</v>
      </c>
    </row>
    <row r="13" spans="1:25">
      <c r="A13" s="1" t="s">
        <v>19</v>
      </c>
      <c r="C13" s="7">
        <v>547268</v>
      </c>
      <c r="D13" s="7"/>
      <c r="E13" s="7">
        <v>18504251354</v>
      </c>
      <c r="F13" s="7"/>
      <c r="G13" s="7">
        <v>21379661987.220001</v>
      </c>
      <c r="H13" s="7"/>
      <c r="I13" s="7">
        <v>0</v>
      </c>
      <c r="J13" s="7"/>
      <c r="K13" s="7">
        <v>0</v>
      </c>
      <c r="L13" s="7"/>
      <c r="M13" s="7">
        <v>0</v>
      </c>
      <c r="N13" s="7"/>
      <c r="O13" s="7">
        <v>0</v>
      </c>
      <c r="P13" s="7"/>
      <c r="Q13" s="7">
        <v>547268</v>
      </c>
      <c r="R13" s="7"/>
      <c r="S13" s="7">
        <v>37500</v>
      </c>
      <c r="T13" s="7"/>
      <c r="U13" s="7">
        <v>18504251354</v>
      </c>
      <c r="V13" s="7"/>
      <c r="W13" s="7">
        <v>20400440827.5</v>
      </c>
      <c r="Y13" s="9">
        <v>5.1726843450781588E-4</v>
      </c>
    </row>
    <row r="14" spans="1:25">
      <c r="A14" s="1" t="s">
        <v>20</v>
      </c>
      <c r="C14" s="7">
        <v>125698752</v>
      </c>
      <c r="D14" s="7"/>
      <c r="E14" s="7">
        <v>873617005394</v>
      </c>
      <c r="F14" s="7"/>
      <c r="G14" s="7">
        <v>1207025157151.3</v>
      </c>
      <c r="H14" s="7"/>
      <c r="I14" s="7">
        <v>0</v>
      </c>
      <c r="J14" s="7"/>
      <c r="K14" s="7">
        <v>0</v>
      </c>
      <c r="L14" s="7"/>
      <c r="M14" s="7">
        <v>0</v>
      </c>
      <c r="N14" s="7"/>
      <c r="O14" s="7">
        <v>0</v>
      </c>
      <c r="P14" s="7"/>
      <c r="Q14" s="7">
        <v>125698752</v>
      </c>
      <c r="R14" s="7"/>
      <c r="S14" s="7">
        <v>8770</v>
      </c>
      <c r="T14" s="7"/>
      <c r="U14" s="7">
        <v>873617005394</v>
      </c>
      <c r="V14" s="7"/>
      <c r="W14" s="7">
        <v>1095818905612.51</v>
      </c>
      <c r="Y14" s="9">
        <v>2.7785307906001481E-2</v>
      </c>
    </row>
    <row r="15" spans="1:25">
      <c r="A15" s="1" t="s">
        <v>21</v>
      </c>
      <c r="C15" s="7">
        <v>5660647</v>
      </c>
      <c r="D15" s="7"/>
      <c r="E15" s="7">
        <v>1035524790273</v>
      </c>
      <c r="F15" s="7"/>
      <c r="G15" s="7">
        <v>995973008611.94995</v>
      </c>
      <c r="H15" s="7"/>
      <c r="I15" s="7">
        <v>0</v>
      </c>
      <c r="J15" s="7"/>
      <c r="K15" s="7">
        <v>0</v>
      </c>
      <c r="L15" s="7"/>
      <c r="M15" s="7">
        <v>0</v>
      </c>
      <c r="N15" s="7"/>
      <c r="O15" s="7">
        <v>0</v>
      </c>
      <c r="P15" s="7"/>
      <c r="Q15" s="7">
        <v>5660647</v>
      </c>
      <c r="R15" s="7"/>
      <c r="S15" s="7">
        <v>161870</v>
      </c>
      <c r="T15" s="7"/>
      <c r="U15" s="7">
        <v>1035524790273</v>
      </c>
      <c r="V15" s="7"/>
      <c r="W15" s="7">
        <v>910837010757.15503</v>
      </c>
      <c r="Y15" s="9">
        <v>2.3094953615464084E-2</v>
      </c>
    </row>
    <row r="16" spans="1:25">
      <c r="A16" s="1" t="s">
        <v>22</v>
      </c>
      <c r="C16" s="7">
        <v>75583185</v>
      </c>
      <c r="D16" s="7"/>
      <c r="E16" s="7">
        <v>1031027500931</v>
      </c>
      <c r="F16" s="7"/>
      <c r="G16" s="7">
        <v>1433546513139.6899</v>
      </c>
      <c r="H16" s="7"/>
      <c r="I16" s="7">
        <v>0</v>
      </c>
      <c r="J16" s="7"/>
      <c r="K16" s="7">
        <v>0</v>
      </c>
      <c r="L16" s="7"/>
      <c r="M16" s="7">
        <v>0</v>
      </c>
      <c r="N16" s="7"/>
      <c r="O16" s="7">
        <v>0</v>
      </c>
      <c r="P16" s="7"/>
      <c r="Q16" s="7">
        <v>75583185</v>
      </c>
      <c r="R16" s="7"/>
      <c r="S16" s="7">
        <v>15350</v>
      </c>
      <c r="T16" s="7"/>
      <c r="U16" s="7">
        <v>1031027500931</v>
      </c>
      <c r="V16" s="7"/>
      <c r="W16" s="7">
        <v>1153298688505.99</v>
      </c>
      <c r="Y16" s="9">
        <v>2.9242750789935629E-2</v>
      </c>
    </row>
    <row r="17" spans="1:25">
      <c r="A17" s="1" t="s">
        <v>23</v>
      </c>
      <c r="C17" s="7">
        <v>25925571</v>
      </c>
      <c r="D17" s="7"/>
      <c r="E17" s="7">
        <v>1170934401510</v>
      </c>
      <c r="F17" s="7"/>
      <c r="G17" s="7">
        <v>1616119091693.4099</v>
      </c>
      <c r="H17" s="7"/>
      <c r="I17" s="7">
        <v>0</v>
      </c>
      <c r="J17" s="7"/>
      <c r="K17" s="7">
        <v>0</v>
      </c>
      <c r="L17" s="7"/>
      <c r="M17" s="7">
        <v>0</v>
      </c>
      <c r="N17" s="7"/>
      <c r="O17" s="7">
        <v>0</v>
      </c>
      <c r="P17" s="7"/>
      <c r="Q17" s="7">
        <v>25925571</v>
      </c>
      <c r="R17" s="7"/>
      <c r="S17" s="7">
        <v>57200</v>
      </c>
      <c r="T17" s="7"/>
      <c r="U17" s="7">
        <v>1170934401510</v>
      </c>
      <c r="V17" s="7"/>
      <c r="W17" s="7">
        <v>1474119152365.8601</v>
      </c>
      <c r="Y17" s="9">
        <v>3.737739359016197E-2</v>
      </c>
    </row>
    <row r="18" spans="1:25">
      <c r="A18" s="1" t="s">
        <v>24</v>
      </c>
      <c r="C18" s="7">
        <v>2759200</v>
      </c>
      <c r="D18" s="7"/>
      <c r="E18" s="7">
        <v>534593645345</v>
      </c>
      <c r="F18" s="7"/>
      <c r="G18" s="7">
        <v>499186462320</v>
      </c>
      <c r="H18" s="7"/>
      <c r="I18" s="7">
        <v>0</v>
      </c>
      <c r="J18" s="7"/>
      <c r="K18" s="7">
        <v>0</v>
      </c>
      <c r="L18" s="7"/>
      <c r="M18" s="7">
        <v>-14297</v>
      </c>
      <c r="N18" s="7"/>
      <c r="O18" s="7">
        <v>2725138163</v>
      </c>
      <c r="P18" s="7"/>
      <c r="Q18" s="7">
        <v>2744903</v>
      </c>
      <c r="R18" s="7"/>
      <c r="S18" s="7">
        <v>149300</v>
      </c>
      <c r="T18" s="7"/>
      <c r="U18" s="7">
        <v>531823608614</v>
      </c>
      <c r="V18" s="7"/>
      <c r="W18" s="7">
        <v>407375624493.495</v>
      </c>
      <c r="Y18" s="9">
        <v>1.0329313632004358E-2</v>
      </c>
    </row>
    <row r="19" spans="1:25">
      <c r="A19" s="1" t="s">
        <v>25</v>
      </c>
      <c r="C19" s="7">
        <v>3450000</v>
      </c>
      <c r="D19" s="7"/>
      <c r="E19" s="7">
        <v>201299440601</v>
      </c>
      <c r="F19" s="7"/>
      <c r="G19" s="7">
        <v>237490970625</v>
      </c>
      <c r="H19" s="7"/>
      <c r="I19" s="7">
        <v>0</v>
      </c>
      <c r="J19" s="7"/>
      <c r="K19" s="7">
        <v>0</v>
      </c>
      <c r="L19" s="7"/>
      <c r="M19" s="7">
        <v>0</v>
      </c>
      <c r="N19" s="7"/>
      <c r="O19" s="7">
        <v>0</v>
      </c>
      <c r="P19" s="7"/>
      <c r="Q19" s="7">
        <v>3450000</v>
      </c>
      <c r="R19" s="7"/>
      <c r="S19" s="7">
        <v>53580</v>
      </c>
      <c r="T19" s="7"/>
      <c r="U19" s="7">
        <v>201299440601</v>
      </c>
      <c r="V19" s="7"/>
      <c r="W19" s="7">
        <v>183751136550</v>
      </c>
      <c r="Y19" s="9">
        <v>4.6591474932308257E-3</v>
      </c>
    </row>
    <row r="20" spans="1:25">
      <c r="A20" s="1" t="s">
        <v>26</v>
      </c>
      <c r="C20" s="7">
        <v>17978253</v>
      </c>
      <c r="D20" s="7"/>
      <c r="E20" s="7">
        <v>466522337816</v>
      </c>
      <c r="F20" s="7"/>
      <c r="G20" s="7">
        <v>634966663481.91504</v>
      </c>
      <c r="H20" s="7"/>
      <c r="I20" s="7">
        <v>0</v>
      </c>
      <c r="J20" s="7"/>
      <c r="K20" s="7">
        <v>0</v>
      </c>
      <c r="L20" s="7"/>
      <c r="M20" s="7">
        <v>0</v>
      </c>
      <c r="N20" s="7"/>
      <c r="O20" s="7">
        <v>0</v>
      </c>
      <c r="P20" s="7"/>
      <c r="Q20" s="7">
        <v>17978253</v>
      </c>
      <c r="R20" s="7"/>
      <c r="S20" s="7">
        <v>29840</v>
      </c>
      <c r="T20" s="7"/>
      <c r="U20" s="7">
        <v>466522337816</v>
      </c>
      <c r="V20" s="7"/>
      <c r="W20" s="7">
        <v>533279066656.35602</v>
      </c>
      <c r="Y20" s="9">
        <v>1.3521689570221249E-2</v>
      </c>
    </row>
    <row r="21" spans="1:25">
      <c r="A21" s="1" t="s">
        <v>27</v>
      </c>
      <c r="C21" s="7">
        <v>3213381</v>
      </c>
      <c r="D21" s="7"/>
      <c r="E21" s="7">
        <v>155599301847</v>
      </c>
      <c r="F21" s="7"/>
      <c r="G21" s="7">
        <v>253784066883.323</v>
      </c>
      <c r="H21" s="7"/>
      <c r="I21" s="7">
        <v>0</v>
      </c>
      <c r="J21" s="7"/>
      <c r="K21" s="7">
        <v>0</v>
      </c>
      <c r="L21" s="7"/>
      <c r="M21" s="7">
        <v>0</v>
      </c>
      <c r="N21" s="7"/>
      <c r="O21" s="7">
        <v>0</v>
      </c>
      <c r="P21" s="7"/>
      <c r="Q21" s="7">
        <v>3213381</v>
      </c>
      <c r="R21" s="7"/>
      <c r="S21" s="7">
        <v>73400</v>
      </c>
      <c r="T21" s="7"/>
      <c r="U21" s="7">
        <v>155599301847</v>
      </c>
      <c r="V21" s="7"/>
      <c r="W21" s="7">
        <v>234458785515.87</v>
      </c>
      <c r="Y21" s="9">
        <v>5.944877856605614E-3</v>
      </c>
    </row>
    <row r="22" spans="1:25">
      <c r="A22" s="1" t="s">
        <v>28</v>
      </c>
      <c r="C22" s="7">
        <v>27217824</v>
      </c>
      <c r="D22" s="7"/>
      <c r="E22" s="7">
        <v>326057659157</v>
      </c>
      <c r="F22" s="7"/>
      <c r="G22" s="7">
        <v>524884032175.67999</v>
      </c>
      <c r="H22" s="7"/>
      <c r="I22" s="7">
        <v>0</v>
      </c>
      <c r="J22" s="7"/>
      <c r="K22" s="7">
        <v>0</v>
      </c>
      <c r="L22" s="7"/>
      <c r="M22" s="7">
        <v>0</v>
      </c>
      <c r="N22" s="7"/>
      <c r="O22" s="7">
        <v>0</v>
      </c>
      <c r="P22" s="7"/>
      <c r="Q22" s="7">
        <v>27217824</v>
      </c>
      <c r="R22" s="7"/>
      <c r="S22" s="7">
        <v>18090</v>
      </c>
      <c r="T22" s="7"/>
      <c r="U22" s="7">
        <v>326057659157</v>
      </c>
      <c r="V22" s="7"/>
      <c r="W22" s="7">
        <v>489440832064.84802</v>
      </c>
      <c r="Y22" s="9">
        <v>1.2410138345888486E-2</v>
      </c>
    </row>
    <row r="23" spans="1:25">
      <c r="A23" s="1" t="s">
        <v>29</v>
      </c>
      <c r="C23" s="7">
        <v>4685772</v>
      </c>
      <c r="D23" s="7"/>
      <c r="E23" s="7">
        <v>264957684097</v>
      </c>
      <c r="F23" s="7"/>
      <c r="G23" s="7">
        <v>341656353011.60999</v>
      </c>
      <c r="H23" s="7"/>
      <c r="I23" s="7">
        <v>0</v>
      </c>
      <c r="J23" s="7"/>
      <c r="K23" s="7">
        <v>0</v>
      </c>
      <c r="L23" s="7"/>
      <c r="M23" s="7">
        <v>0</v>
      </c>
      <c r="N23" s="7"/>
      <c r="O23" s="7">
        <v>0</v>
      </c>
      <c r="P23" s="7"/>
      <c r="Q23" s="7">
        <v>4685772</v>
      </c>
      <c r="R23" s="7"/>
      <c r="S23" s="7">
        <v>81050</v>
      </c>
      <c r="T23" s="7"/>
      <c r="U23" s="7">
        <v>264957684097</v>
      </c>
      <c r="V23" s="7"/>
      <c r="W23" s="7">
        <v>377522118767.42999</v>
      </c>
      <c r="Y23" s="9">
        <v>9.5723556671217843E-3</v>
      </c>
    </row>
    <row r="24" spans="1:25">
      <c r="A24" s="1" t="s">
        <v>30</v>
      </c>
      <c r="C24" s="7">
        <v>26187698</v>
      </c>
      <c r="D24" s="7"/>
      <c r="E24" s="7">
        <v>113680797018</v>
      </c>
      <c r="F24" s="7"/>
      <c r="G24" s="7">
        <v>219188439677.89801</v>
      </c>
      <c r="H24" s="7"/>
      <c r="I24" s="7">
        <v>300000</v>
      </c>
      <c r="J24" s="7"/>
      <c r="K24" s="7">
        <v>1801670389</v>
      </c>
      <c r="L24" s="7"/>
      <c r="M24" s="7">
        <v>0</v>
      </c>
      <c r="N24" s="7"/>
      <c r="O24" s="7">
        <v>0</v>
      </c>
      <c r="P24" s="7"/>
      <c r="Q24" s="7">
        <v>26487698</v>
      </c>
      <c r="R24" s="7"/>
      <c r="S24" s="7">
        <v>5630</v>
      </c>
      <c r="T24" s="7"/>
      <c r="U24" s="7">
        <v>115482467407</v>
      </c>
      <c r="V24" s="7"/>
      <c r="W24" s="7">
        <v>148238441588.547</v>
      </c>
      <c r="Y24" s="9">
        <v>3.7586965528226164E-3</v>
      </c>
    </row>
    <row r="25" spans="1:25">
      <c r="A25" s="1" t="s">
        <v>31</v>
      </c>
      <c r="C25" s="7">
        <v>18362098</v>
      </c>
      <c r="D25" s="7"/>
      <c r="E25" s="7">
        <v>290338767798</v>
      </c>
      <c r="F25" s="7"/>
      <c r="G25" s="7">
        <v>248968785570.51599</v>
      </c>
      <c r="H25" s="7"/>
      <c r="I25" s="7">
        <v>3505923</v>
      </c>
      <c r="J25" s="7"/>
      <c r="K25" s="7">
        <v>49022750201</v>
      </c>
      <c r="L25" s="7"/>
      <c r="M25" s="7">
        <v>0</v>
      </c>
      <c r="N25" s="7"/>
      <c r="O25" s="7">
        <v>0</v>
      </c>
      <c r="P25" s="7"/>
      <c r="Q25" s="7">
        <v>21868021</v>
      </c>
      <c r="R25" s="7"/>
      <c r="S25" s="7">
        <v>14690</v>
      </c>
      <c r="T25" s="7"/>
      <c r="U25" s="7">
        <v>339361517999</v>
      </c>
      <c r="V25" s="7"/>
      <c r="W25" s="7">
        <v>319329843180.48401</v>
      </c>
      <c r="Y25" s="9">
        <v>8.0968469980772194E-3</v>
      </c>
    </row>
    <row r="26" spans="1:25">
      <c r="A26" s="1" t="s">
        <v>32</v>
      </c>
      <c r="C26" s="7">
        <v>14425299</v>
      </c>
      <c r="D26" s="7"/>
      <c r="E26" s="7">
        <v>682553911081</v>
      </c>
      <c r="F26" s="7"/>
      <c r="G26" s="7">
        <v>809176205815.70801</v>
      </c>
      <c r="H26" s="7"/>
      <c r="I26" s="7">
        <v>0</v>
      </c>
      <c r="J26" s="7"/>
      <c r="K26" s="7">
        <v>0</v>
      </c>
      <c r="L26" s="7"/>
      <c r="M26" s="7">
        <v>0</v>
      </c>
      <c r="N26" s="7"/>
      <c r="O26" s="7">
        <v>0</v>
      </c>
      <c r="P26" s="7"/>
      <c r="Q26" s="7">
        <v>14425299</v>
      </c>
      <c r="R26" s="7"/>
      <c r="S26" s="7">
        <v>26680</v>
      </c>
      <c r="T26" s="7"/>
      <c r="U26" s="7">
        <v>296793394733</v>
      </c>
      <c r="V26" s="7"/>
      <c r="W26" s="7">
        <v>382577018804.94598</v>
      </c>
      <c r="Y26" s="9">
        <v>9.7005264380923169E-3</v>
      </c>
    </row>
    <row r="27" spans="1:25">
      <c r="A27" s="1" t="s">
        <v>33</v>
      </c>
      <c r="C27" s="7">
        <v>9230072</v>
      </c>
      <c r="D27" s="7"/>
      <c r="E27" s="7">
        <v>324183642060</v>
      </c>
      <c r="F27" s="7"/>
      <c r="G27" s="7">
        <v>441783620397.53998</v>
      </c>
      <c r="H27" s="7"/>
      <c r="I27" s="7">
        <v>0</v>
      </c>
      <c r="J27" s="7"/>
      <c r="K27" s="7">
        <v>0</v>
      </c>
      <c r="L27" s="7"/>
      <c r="M27" s="7">
        <v>0</v>
      </c>
      <c r="N27" s="7"/>
      <c r="O27" s="7">
        <v>0</v>
      </c>
      <c r="P27" s="7"/>
      <c r="Q27" s="7">
        <v>9230072</v>
      </c>
      <c r="R27" s="7"/>
      <c r="S27" s="7">
        <v>46700</v>
      </c>
      <c r="T27" s="7"/>
      <c r="U27" s="7">
        <v>324183642060</v>
      </c>
      <c r="V27" s="7"/>
      <c r="W27" s="7">
        <v>428479648443.71997</v>
      </c>
      <c r="Y27" s="9">
        <v>1.0864421942793056E-2</v>
      </c>
    </row>
    <row r="28" spans="1:25">
      <c r="A28" s="1" t="s">
        <v>34</v>
      </c>
      <c r="C28" s="7">
        <v>7624330</v>
      </c>
      <c r="D28" s="7"/>
      <c r="E28" s="7">
        <v>132910830051</v>
      </c>
      <c r="F28" s="7"/>
      <c r="G28" s="7">
        <v>187579389603.375</v>
      </c>
      <c r="H28" s="7"/>
      <c r="I28" s="7">
        <v>110460</v>
      </c>
      <c r="J28" s="7"/>
      <c r="K28" s="7">
        <v>2405186922</v>
      </c>
      <c r="L28" s="7"/>
      <c r="M28" s="7">
        <v>0</v>
      </c>
      <c r="N28" s="7"/>
      <c r="O28" s="7">
        <v>0</v>
      </c>
      <c r="P28" s="7"/>
      <c r="Q28" s="7">
        <v>7734790</v>
      </c>
      <c r="R28" s="7"/>
      <c r="S28" s="7">
        <v>22500</v>
      </c>
      <c r="T28" s="7"/>
      <c r="U28" s="7">
        <v>135316016973</v>
      </c>
      <c r="V28" s="7"/>
      <c r="W28" s="7">
        <v>172997279988.75</v>
      </c>
      <c r="Y28" s="9">
        <v>4.3864754173970075E-3</v>
      </c>
    </row>
    <row r="29" spans="1:25">
      <c r="A29" s="1" t="s">
        <v>35</v>
      </c>
      <c r="C29" s="7">
        <v>10916546</v>
      </c>
      <c r="D29" s="7"/>
      <c r="E29" s="7">
        <v>283818626623</v>
      </c>
      <c r="F29" s="7"/>
      <c r="G29" s="7">
        <v>335205693909.65698</v>
      </c>
      <c r="H29" s="7"/>
      <c r="I29" s="7">
        <v>1434815</v>
      </c>
      <c r="J29" s="7"/>
      <c r="K29" s="7">
        <v>36929680639</v>
      </c>
      <c r="L29" s="7"/>
      <c r="M29" s="7">
        <v>0</v>
      </c>
      <c r="N29" s="7"/>
      <c r="O29" s="7">
        <v>0</v>
      </c>
      <c r="P29" s="7"/>
      <c r="Q29" s="7">
        <v>12351361</v>
      </c>
      <c r="R29" s="7"/>
      <c r="S29" s="7">
        <v>27820</v>
      </c>
      <c r="T29" s="7"/>
      <c r="U29" s="7">
        <v>320748307262</v>
      </c>
      <c r="V29" s="7"/>
      <c r="W29" s="7">
        <v>341570354585.03101</v>
      </c>
      <c r="Y29" s="9">
        <v>8.6607717982401314E-3</v>
      </c>
    </row>
    <row r="30" spans="1:25">
      <c r="A30" s="1" t="s">
        <v>36</v>
      </c>
      <c r="C30" s="7">
        <v>4700000</v>
      </c>
      <c r="D30" s="7"/>
      <c r="E30" s="7">
        <v>88499606686</v>
      </c>
      <c r="F30" s="7"/>
      <c r="G30" s="7">
        <v>81013086900</v>
      </c>
      <c r="H30" s="7"/>
      <c r="I30" s="7">
        <v>0</v>
      </c>
      <c r="J30" s="7"/>
      <c r="K30" s="7">
        <v>0</v>
      </c>
      <c r="L30" s="7"/>
      <c r="M30" s="7">
        <v>0</v>
      </c>
      <c r="N30" s="7"/>
      <c r="O30" s="7">
        <v>0</v>
      </c>
      <c r="P30" s="7"/>
      <c r="Q30" s="7">
        <v>4700000</v>
      </c>
      <c r="R30" s="7"/>
      <c r="S30" s="7">
        <v>15800</v>
      </c>
      <c r="T30" s="7"/>
      <c r="U30" s="7">
        <v>88499606686</v>
      </c>
      <c r="V30" s="7"/>
      <c r="W30" s="7">
        <v>73818153000</v>
      </c>
      <c r="Y30" s="9">
        <v>1.8717144773213079E-3</v>
      </c>
    </row>
    <row r="31" spans="1:25">
      <c r="A31" s="1" t="s">
        <v>37</v>
      </c>
      <c r="C31" s="7">
        <v>152386</v>
      </c>
      <c r="D31" s="7"/>
      <c r="E31" s="7">
        <v>54808386820</v>
      </c>
      <c r="F31" s="7"/>
      <c r="G31" s="7">
        <v>58527805336</v>
      </c>
      <c r="H31" s="7"/>
      <c r="I31" s="7">
        <v>0</v>
      </c>
      <c r="J31" s="7"/>
      <c r="K31" s="7">
        <v>0</v>
      </c>
      <c r="L31" s="7"/>
      <c r="M31" s="7">
        <v>0</v>
      </c>
      <c r="N31" s="7"/>
      <c r="O31" s="7">
        <v>0</v>
      </c>
      <c r="P31" s="7"/>
      <c r="Q31" s="7">
        <v>152386</v>
      </c>
      <c r="R31" s="7"/>
      <c r="S31" s="7">
        <v>380000</v>
      </c>
      <c r="T31" s="7"/>
      <c r="U31" s="7">
        <v>54808386820</v>
      </c>
      <c r="V31" s="7"/>
      <c r="W31" s="7">
        <v>57767703968</v>
      </c>
      <c r="Y31" s="9">
        <v>1.4647433381124717E-3</v>
      </c>
    </row>
    <row r="32" spans="1:25">
      <c r="A32" s="1" t="s">
        <v>38</v>
      </c>
      <c r="C32" s="7">
        <v>193742</v>
      </c>
      <c r="D32" s="7"/>
      <c r="E32" s="7">
        <v>62954383529</v>
      </c>
      <c r="F32" s="7"/>
      <c r="G32" s="7">
        <v>76730976622.399994</v>
      </c>
      <c r="H32" s="7"/>
      <c r="I32" s="7">
        <v>0</v>
      </c>
      <c r="J32" s="7"/>
      <c r="K32" s="7">
        <v>0</v>
      </c>
      <c r="L32" s="7"/>
      <c r="M32" s="7">
        <v>0</v>
      </c>
      <c r="N32" s="7"/>
      <c r="O32" s="7">
        <v>0</v>
      </c>
      <c r="P32" s="7"/>
      <c r="Q32" s="7">
        <v>193742</v>
      </c>
      <c r="R32" s="7"/>
      <c r="S32" s="7">
        <v>387021</v>
      </c>
      <c r="T32" s="7"/>
      <c r="U32" s="7">
        <v>62954383529</v>
      </c>
      <c r="V32" s="7"/>
      <c r="W32" s="7">
        <v>74802265247.803207</v>
      </c>
      <c r="Y32" s="9">
        <v>1.8966673793740386E-3</v>
      </c>
    </row>
    <row r="33" spans="1:25">
      <c r="A33" s="1" t="s">
        <v>39</v>
      </c>
      <c r="C33" s="7">
        <v>264014</v>
      </c>
      <c r="D33" s="7"/>
      <c r="E33" s="7">
        <v>90595603891</v>
      </c>
      <c r="F33" s="7"/>
      <c r="G33" s="7">
        <v>101928201796.8</v>
      </c>
      <c r="H33" s="7"/>
      <c r="I33" s="7">
        <v>0</v>
      </c>
      <c r="J33" s="7"/>
      <c r="K33" s="7">
        <v>0</v>
      </c>
      <c r="L33" s="7"/>
      <c r="M33" s="7">
        <v>0</v>
      </c>
      <c r="N33" s="7"/>
      <c r="O33" s="7">
        <v>0</v>
      </c>
      <c r="P33" s="7"/>
      <c r="Q33" s="7">
        <v>264014</v>
      </c>
      <c r="R33" s="7"/>
      <c r="S33" s="7">
        <v>382500</v>
      </c>
      <c r="T33" s="7"/>
      <c r="U33" s="7">
        <v>90595603891</v>
      </c>
      <c r="V33" s="7"/>
      <c r="W33" s="7">
        <v>100742990148</v>
      </c>
      <c r="Y33" s="9">
        <v>2.5544138600792341E-3</v>
      </c>
    </row>
    <row r="34" spans="1:25">
      <c r="A34" s="1" t="s">
        <v>40</v>
      </c>
      <c r="C34" s="7">
        <v>21407630</v>
      </c>
      <c r="D34" s="7"/>
      <c r="E34" s="7">
        <v>494723995527</v>
      </c>
      <c r="F34" s="7"/>
      <c r="G34" s="7">
        <v>577758912430.72498</v>
      </c>
      <c r="H34" s="7"/>
      <c r="I34" s="7">
        <v>0</v>
      </c>
      <c r="J34" s="7"/>
      <c r="K34" s="7">
        <v>0</v>
      </c>
      <c r="L34" s="7"/>
      <c r="M34" s="7">
        <v>0</v>
      </c>
      <c r="N34" s="7"/>
      <c r="O34" s="7">
        <v>0</v>
      </c>
      <c r="P34" s="7"/>
      <c r="Q34" s="7">
        <v>21407630</v>
      </c>
      <c r="R34" s="7"/>
      <c r="S34" s="7">
        <v>22150</v>
      </c>
      <c r="T34" s="7"/>
      <c r="U34" s="7">
        <v>494723995527</v>
      </c>
      <c r="V34" s="7"/>
      <c r="W34" s="7">
        <v>471357639423.22498</v>
      </c>
      <c r="Y34" s="9">
        <v>1.1951625472184967E-2</v>
      </c>
    </row>
    <row r="35" spans="1:25">
      <c r="A35" s="1" t="s">
        <v>41</v>
      </c>
      <c r="C35" s="7">
        <v>14100000</v>
      </c>
      <c r="D35" s="7"/>
      <c r="E35" s="7">
        <v>179544422401</v>
      </c>
      <c r="F35" s="7"/>
      <c r="G35" s="7">
        <v>280041777900</v>
      </c>
      <c r="H35" s="7"/>
      <c r="I35" s="7">
        <v>0</v>
      </c>
      <c r="J35" s="7"/>
      <c r="K35" s="7">
        <v>0</v>
      </c>
      <c r="L35" s="7"/>
      <c r="M35" s="7">
        <v>0</v>
      </c>
      <c r="N35" s="7"/>
      <c r="O35" s="7">
        <v>0</v>
      </c>
      <c r="P35" s="7"/>
      <c r="Q35" s="7">
        <v>14100000</v>
      </c>
      <c r="R35" s="7"/>
      <c r="S35" s="7">
        <v>17800</v>
      </c>
      <c r="T35" s="7"/>
      <c r="U35" s="7">
        <v>179544422401</v>
      </c>
      <c r="V35" s="7"/>
      <c r="W35" s="7">
        <v>249486669000</v>
      </c>
      <c r="Y35" s="9">
        <v>6.3259210815796102E-3</v>
      </c>
    </row>
    <row r="36" spans="1:25">
      <c r="A36" s="1" t="s">
        <v>42</v>
      </c>
      <c r="C36" s="7">
        <v>9426854</v>
      </c>
      <c r="D36" s="7"/>
      <c r="E36" s="7">
        <v>209720456097</v>
      </c>
      <c r="F36" s="7"/>
      <c r="G36" s="7">
        <v>655484957098.06494</v>
      </c>
      <c r="H36" s="7"/>
      <c r="I36" s="7">
        <v>0</v>
      </c>
      <c r="J36" s="7"/>
      <c r="K36" s="7">
        <v>0</v>
      </c>
      <c r="L36" s="7"/>
      <c r="M36" s="7">
        <v>0</v>
      </c>
      <c r="N36" s="7"/>
      <c r="O36" s="7">
        <v>0</v>
      </c>
      <c r="P36" s="7"/>
      <c r="Q36" s="7">
        <v>9426854</v>
      </c>
      <c r="R36" s="7"/>
      <c r="S36" s="7">
        <v>77500</v>
      </c>
      <c r="T36" s="7"/>
      <c r="U36" s="7">
        <v>209720456097</v>
      </c>
      <c r="V36" s="7"/>
      <c r="W36" s="7">
        <v>726234226949.25</v>
      </c>
      <c r="Y36" s="9">
        <v>1.8414211969068905E-2</v>
      </c>
    </row>
    <row r="37" spans="1:25">
      <c r="A37" s="1" t="s">
        <v>43</v>
      </c>
      <c r="C37" s="7">
        <v>806800000</v>
      </c>
      <c r="D37" s="7"/>
      <c r="E37" s="7">
        <v>948022853081</v>
      </c>
      <c r="F37" s="7"/>
      <c r="G37" s="7">
        <v>1134027349560</v>
      </c>
      <c r="H37" s="7"/>
      <c r="I37" s="7">
        <v>0</v>
      </c>
      <c r="J37" s="7"/>
      <c r="K37" s="7">
        <v>0</v>
      </c>
      <c r="L37" s="7"/>
      <c r="M37" s="7">
        <v>0</v>
      </c>
      <c r="N37" s="7"/>
      <c r="O37" s="7">
        <v>0</v>
      </c>
      <c r="P37" s="7"/>
      <c r="Q37" s="7">
        <v>806800000</v>
      </c>
      <c r="R37" s="7"/>
      <c r="S37" s="7">
        <v>1320</v>
      </c>
      <c r="T37" s="7"/>
      <c r="U37" s="7">
        <v>948022853081</v>
      </c>
      <c r="V37" s="7"/>
      <c r="W37" s="7">
        <v>1058639392800</v>
      </c>
      <c r="Y37" s="9">
        <v>2.684259355237998E-2</v>
      </c>
    </row>
    <row r="38" spans="1:25">
      <c r="A38" s="1" t="s">
        <v>44</v>
      </c>
      <c r="C38" s="7">
        <v>48232938</v>
      </c>
      <c r="D38" s="7"/>
      <c r="E38" s="7">
        <v>554764805958</v>
      </c>
      <c r="F38" s="7"/>
      <c r="G38" s="7">
        <v>782957396468.63696</v>
      </c>
      <c r="H38" s="7"/>
      <c r="I38" s="7">
        <v>2408512</v>
      </c>
      <c r="J38" s="7"/>
      <c r="K38" s="7">
        <v>39156029446</v>
      </c>
      <c r="L38" s="7"/>
      <c r="M38" s="7">
        <v>0</v>
      </c>
      <c r="N38" s="7"/>
      <c r="O38" s="7">
        <v>0</v>
      </c>
      <c r="P38" s="7"/>
      <c r="Q38" s="7">
        <v>50641450</v>
      </c>
      <c r="R38" s="7"/>
      <c r="S38" s="7">
        <v>15350</v>
      </c>
      <c r="T38" s="7"/>
      <c r="U38" s="7">
        <v>593920835404</v>
      </c>
      <c r="V38" s="7"/>
      <c r="W38" s="7">
        <v>772721047267.875</v>
      </c>
      <c r="Y38" s="9">
        <v>1.9592920065368804E-2</v>
      </c>
    </row>
    <row r="39" spans="1:25">
      <c r="A39" s="1" t="s">
        <v>45</v>
      </c>
      <c r="C39" s="7">
        <v>34716534</v>
      </c>
      <c r="D39" s="7"/>
      <c r="E39" s="7">
        <v>862376652094</v>
      </c>
      <c r="F39" s="7"/>
      <c r="G39" s="7">
        <v>1097417065801.86</v>
      </c>
      <c r="H39" s="7"/>
      <c r="I39" s="7">
        <v>2100000</v>
      </c>
      <c r="J39" s="7"/>
      <c r="K39" s="7">
        <v>70142031456</v>
      </c>
      <c r="L39" s="7"/>
      <c r="M39" s="7">
        <v>0</v>
      </c>
      <c r="N39" s="7"/>
      <c r="O39" s="7">
        <v>0</v>
      </c>
      <c r="P39" s="7"/>
      <c r="Q39" s="7">
        <v>36816534</v>
      </c>
      <c r="R39" s="7"/>
      <c r="S39" s="7">
        <v>34650</v>
      </c>
      <c r="T39" s="7"/>
      <c r="U39" s="7">
        <v>932518683550</v>
      </c>
      <c r="V39" s="7"/>
      <c r="W39" s="7">
        <v>1268102530326.55</v>
      </c>
      <c r="Y39" s="9">
        <v>3.2153688060171146E-2</v>
      </c>
    </row>
    <row r="40" spans="1:25">
      <c r="A40" s="1" t="s">
        <v>46</v>
      </c>
      <c r="C40" s="7">
        <v>23118673</v>
      </c>
      <c r="D40" s="7"/>
      <c r="E40" s="7">
        <v>50146895565</v>
      </c>
      <c r="F40" s="7"/>
      <c r="G40" s="7">
        <v>67012936867.715401</v>
      </c>
      <c r="H40" s="7"/>
      <c r="I40" s="7">
        <v>0</v>
      </c>
      <c r="J40" s="7"/>
      <c r="K40" s="7">
        <v>0</v>
      </c>
      <c r="L40" s="7"/>
      <c r="M40" s="7">
        <v>0</v>
      </c>
      <c r="N40" s="7"/>
      <c r="O40" s="7">
        <v>0</v>
      </c>
      <c r="P40" s="7"/>
      <c r="Q40" s="7">
        <v>23118673</v>
      </c>
      <c r="R40" s="7"/>
      <c r="S40" s="7">
        <v>2725</v>
      </c>
      <c r="T40" s="7"/>
      <c r="U40" s="7">
        <v>50146895565</v>
      </c>
      <c r="V40" s="7"/>
      <c r="W40" s="7">
        <v>62623543540.646202</v>
      </c>
      <c r="Y40" s="9">
        <v>1.5878667821205006E-3</v>
      </c>
    </row>
    <row r="41" spans="1:25">
      <c r="A41" s="1" t="s">
        <v>47</v>
      </c>
      <c r="C41" s="7">
        <v>24508801</v>
      </c>
      <c r="D41" s="7"/>
      <c r="E41" s="7">
        <v>287670655894</v>
      </c>
      <c r="F41" s="7"/>
      <c r="G41" s="7">
        <v>415388700460.552</v>
      </c>
      <c r="H41" s="7"/>
      <c r="I41" s="7">
        <v>0</v>
      </c>
      <c r="J41" s="7"/>
      <c r="K41" s="7">
        <v>0</v>
      </c>
      <c r="L41" s="7"/>
      <c r="M41" s="7">
        <v>0</v>
      </c>
      <c r="N41" s="7"/>
      <c r="O41" s="7">
        <v>0</v>
      </c>
      <c r="P41" s="7"/>
      <c r="Q41" s="7">
        <v>24508801</v>
      </c>
      <c r="R41" s="7"/>
      <c r="S41" s="7">
        <v>18790</v>
      </c>
      <c r="T41" s="7"/>
      <c r="U41" s="7">
        <v>287670655894</v>
      </c>
      <c r="V41" s="7"/>
      <c r="W41" s="7">
        <v>457780274583.79901</v>
      </c>
      <c r="Y41" s="9">
        <v>1.1607361232278736E-2</v>
      </c>
    </row>
    <row r="42" spans="1:25">
      <c r="A42" s="1" t="s">
        <v>48</v>
      </c>
      <c r="C42" s="7">
        <v>10365971</v>
      </c>
      <c r="D42" s="7"/>
      <c r="E42" s="7">
        <v>270444806640</v>
      </c>
      <c r="F42" s="7"/>
      <c r="G42" s="7">
        <v>233907461826.88501</v>
      </c>
      <c r="H42" s="7"/>
      <c r="I42" s="7">
        <v>2473957</v>
      </c>
      <c r="J42" s="7"/>
      <c r="K42" s="7">
        <v>55736687113</v>
      </c>
      <c r="L42" s="7"/>
      <c r="M42" s="7">
        <v>0</v>
      </c>
      <c r="N42" s="7"/>
      <c r="O42" s="7">
        <v>0</v>
      </c>
      <c r="P42" s="7"/>
      <c r="Q42" s="7">
        <v>12839928</v>
      </c>
      <c r="R42" s="7"/>
      <c r="S42" s="7">
        <v>19500</v>
      </c>
      <c r="T42" s="7"/>
      <c r="U42" s="7">
        <v>326181493753</v>
      </c>
      <c r="V42" s="7"/>
      <c r="W42" s="7">
        <v>248888843353.79999</v>
      </c>
      <c r="Y42" s="9">
        <v>6.3107627652111897E-3</v>
      </c>
    </row>
    <row r="43" spans="1:25">
      <c r="A43" s="1" t="s">
        <v>49</v>
      </c>
      <c r="C43" s="7">
        <v>62195783</v>
      </c>
      <c r="D43" s="7"/>
      <c r="E43" s="7">
        <v>332225603177</v>
      </c>
      <c r="F43" s="7"/>
      <c r="G43" s="7">
        <v>582398264418.63306</v>
      </c>
      <c r="H43" s="7"/>
      <c r="I43" s="7">
        <v>7043538</v>
      </c>
      <c r="J43" s="7"/>
      <c r="K43" s="7">
        <v>63937036099</v>
      </c>
      <c r="L43" s="7"/>
      <c r="M43" s="7">
        <v>0</v>
      </c>
      <c r="N43" s="7"/>
      <c r="O43" s="7">
        <v>0</v>
      </c>
      <c r="P43" s="7"/>
      <c r="Q43" s="7">
        <v>69239321</v>
      </c>
      <c r="R43" s="7"/>
      <c r="S43" s="7">
        <v>8430</v>
      </c>
      <c r="T43" s="7"/>
      <c r="U43" s="7">
        <v>396162639276</v>
      </c>
      <c r="V43" s="7"/>
      <c r="W43" s="7">
        <v>580214535547.62097</v>
      </c>
      <c r="Y43" s="9">
        <v>1.4711773486621114E-2</v>
      </c>
    </row>
    <row r="44" spans="1:25">
      <c r="A44" s="1" t="s">
        <v>50</v>
      </c>
      <c r="C44" s="7">
        <v>19795376</v>
      </c>
      <c r="D44" s="7"/>
      <c r="E44" s="7">
        <v>235569285929</v>
      </c>
      <c r="F44" s="7"/>
      <c r="G44" s="7">
        <v>255808715666.39999</v>
      </c>
      <c r="H44" s="7"/>
      <c r="I44" s="7">
        <v>0</v>
      </c>
      <c r="J44" s="7"/>
      <c r="K44" s="7">
        <v>0</v>
      </c>
      <c r="L44" s="7"/>
      <c r="M44" s="7">
        <v>0</v>
      </c>
      <c r="N44" s="7"/>
      <c r="O44" s="7">
        <v>0</v>
      </c>
      <c r="P44" s="7"/>
      <c r="Q44" s="7">
        <v>19795376</v>
      </c>
      <c r="R44" s="7"/>
      <c r="S44" s="7">
        <v>11320</v>
      </c>
      <c r="T44" s="7"/>
      <c r="U44" s="7">
        <v>235569285929</v>
      </c>
      <c r="V44" s="7"/>
      <c r="W44" s="7">
        <v>222750358564.896</v>
      </c>
      <c r="Y44" s="9">
        <v>5.6480019346247835E-3</v>
      </c>
    </row>
    <row r="45" spans="1:25">
      <c r="A45" s="1" t="s">
        <v>51</v>
      </c>
      <c r="C45" s="7">
        <v>39291482</v>
      </c>
      <c r="D45" s="7"/>
      <c r="E45" s="7">
        <v>229951566961</v>
      </c>
      <c r="F45" s="7"/>
      <c r="G45" s="7">
        <v>230440416324.39001</v>
      </c>
      <c r="H45" s="7"/>
      <c r="I45" s="7">
        <v>0</v>
      </c>
      <c r="J45" s="7"/>
      <c r="K45" s="7">
        <v>0</v>
      </c>
      <c r="L45" s="7"/>
      <c r="M45" s="7">
        <v>-3128161</v>
      </c>
      <c r="N45" s="7"/>
      <c r="O45" s="7">
        <v>17709673291</v>
      </c>
      <c r="P45" s="7"/>
      <c r="Q45" s="7">
        <v>36163321</v>
      </c>
      <c r="R45" s="7"/>
      <c r="S45" s="7">
        <v>5340</v>
      </c>
      <c r="T45" s="7"/>
      <c r="U45" s="7">
        <v>211644150519</v>
      </c>
      <c r="V45" s="7"/>
      <c r="W45" s="7">
        <v>191963116941.867</v>
      </c>
      <c r="Y45" s="9">
        <v>4.8673683977410774E-3</v>
      </c>
    </row>
    <row r="46" spans="1:25">
      <c r="A46" s="1" t="s">
        <v>52</v>
      </c>
      <c r="C46" s="7">
        <v>55189828</v>
      </c>
      <c r="D46" s="7"/>
      <c r="E46" s="7">
        <v>818220490491</v>
      </c>
      <c r="F46" s="7"/>
      <c r="G46" s="7">
        <v>1215181084793.3101</v>
      </c>
      <c r="H46" s="7"/>
      <c r="I46" s="7">
        <v>0</v>
      </c>
      <c r="J46" s="7"/>
      <c r="K46" s="7">
        <v>0</v>
      </c>
      <c r="L46" s="7"/>
      <c r="M46" s="7">
        <v>0</v>
      </c>
      <c r="N46" s="7"/>
      <c r="O46" s="7">
        <v>0</v>
      </c>
      <c r="P46" s="7"/>
      <c r="Q46" s="7">
        <v>55189828</v>
      </c>
      <c r="R46" s="7"/>
      <c r="S46" s="7">
        <v>18980</v>
      </c>
      <c r="T46" s="7"/>
      <c r="U46" s="7">
        <v>818220490491</v>
      </c>
      <c r="V46" s="7"/>
      <c r="W46" s="7">
        <v>1041270292974.13</v>
      </c>
      <c r="Y46" s="9">
        <v>2.6402187036084188E-2</v>
      </c>
    </row>
    <row r="47" spans="1:25">
      <c r="A47" s="1" t="s">
        <v>53</v>
      </c>
      <c r="C47" s="7">
        <v>150297857</v>
      </c>
      <c r="D47" s="7"/>
      <c r="E47" s="7">
        <v>3282430883678</v>
      </c>
      <c r="F47" s="7"/>
      <c r="G47" s="7">
        <v>3600626392495.48</v>
      </c>
      <c r="H47" s="7"/>
      <c r="I47" s="7">
        <v>0</v>
      </c>
      <c r="J47" s="7"/>
      <c r="K47" s="7">
        <v>0</v>
      </c>
      <c r="L47" s="7"/>
      <c r="M47" s="7">
        <v>0</v>
      </c>
      <c r="N47" s="7"/>
      <c r="O47" s="7">
        <v>0</v>
      </c>
      <c r="P47" s="7"/>
      <c r="Q47" s="7">
        <v>150297857</v>
      </c>
      <c r="R47" s="7"/>
      <c r="S47" s="7">
        <v>21500</v>
      </c>
      <c r="T47" s="7"/>
      <c r="U47" s="7">
        <v>3282430883678</v>
      </c>
      <c r="V47" s="7"/>
      <c r="W47" s="7">
        <v>3212177072143.27</v>
      </c>
      <c r="Y47" s="9">
        <v>8.1447152025737227E-2</v>
      </c>
    </row>
    <row r="48" spans="1:25">
      <c r="A48" s="1" t="s">
        <v>54</v>
      </c>
      <c r="C48" s="7">
        <v>31787636</v>
      </c>
      <c r="D48" s="7"/>
      <c r="E48" s="7">
        <v>446212201652</v>
      </c>
      <c r="F48" s="7"/>
      <c r="G48" s="7">
        <v>692007140491.02002</v>
      </c>
      <c r="H48" s="7"/>
      <c r="I48" s="7">
        <v>0</v>
      </c>
      <c r="J48" s="7"/>
      <c r="K48" s="7">
        <v>0</v>
      </c>
      <c r="L48" s="7"/>
      <c r="M48" s="7">
        <v>0</v>
      </c>
      <c r="N48" s="7"/>
      <c r="O48" s="7">
        <v>0</v>
      </c>
      <c r="P48" s="7"/>
      <c r="Q48" s="7">
        <v>31787636</v>
      </c>
      <c r="R48" s="7"/>
      <c r="S48" s="7">
        <v>22160</v>
      </c>
      <c r="T48" s="7"/>
      <c r="U48" s="7">
        <v>446212201652</v>
      </c>
      <c r="V48" s="7"/>
      <c r="W48" s="7">
        <v>700222750378.12805</v>
      </c>
      <c r="Y48" s="9">
        <v>1.7754671526832792E-2</v>
      </c>
    </row>
    <row r="49" spans="1:25">
      <c r="A49" s="1" t="s">
        <v>55</v>
      </c>
      <c r="C49" s="7">
        <v>7715320</v>
      </c>
      <c r="D49" s="7"/>
      <c r="E49" s="7">
        <v>213621961384</v>
      </c>
      <c r="F49" s="7"/>
      <c r="G49" s="7">
        <v>478187953298.09998</v>
      </c>
      <c r="H49" s="7"/>
      <c r="I49" s="7">
        <v>0</v>
      </c>
      <c r="J49" s="7"/>
      <c r="K49" s="7">
        <v>0</v>
      </c>
      <c r="L49" s="7"/>
      <c r="M49" s="7">
        <v>0</v>
      </c>
      <c r="N49" s="7"/>
      <c r="O49" s="7">
        <v>0</v>
      </c>
      <c r="P49" s="7"/>
      <c r="Q49" s="7">
        <v>7715320</v>
      </c>
      <c r="R49" s="7"/>
      <c r="S49" s="7">
        <v>57100</v>
      </c>
      <c r="T49" s="7"/>
      <c r="U49" s="7">
        <v>213621961384</v>
      </c>
      <c r="V49" s="7"/>
      <c r="W49" s="7">
        <v>437923530606.59998</v>
      </c>
      <c r="Y49" s="9">
        <v>1.1103878638036828E-2</v>
      </c>
    </row>
    <row r="50" spans="1:25">
      <c r="A50" s="1" t="s">
        <v>56</v>
      </c>
      <c r="C50" s="7">
        <v>1412937</v>
      </c>
      <c r="D50" s="7"/>
      <c r="E50" s="7">
        <v>161891329103</v>
      </c>
      <c r="F50" s="7"/>
      <c r="G50" s="7">
        <v>181184373205.64999</v>
      </c>
      <c r="H50" s="7"/>
      <c r="I50" s="7">
        <v>0</v>
      </c>
      <c r="J50" s="7"/>
      <c r="K50" s="7">
        <v>0</v>
      </c>
      <c r="L50" s="7"/>
      <c r="M50" s="7">
        <v>0</v>
      </c>
      <c r="N50" s="7"/>
      <c r="O50" s="7">
        <v>0</v>
      </c>
      <c r="P50" s="7"/>
      <c r="Q50" s="7">
        <v>1412937</v>
      </c>
      <c r="R50" s="7"/>
      <c r="S50" s="7">
        <v>147700</v>
      </c>
      <c r="T50" s="7"/>
      <c r="U50" s="7">
        <v>161891329103</v>
      </c>
      <c r="V50" s="7"/>
      <c r="W50" s="7">
        <v>207449084670.345</v>
      </c>
      <c r="Y50" s="9">
        <v>5.2600266913280609E-3</v>
      </c>
    </row>
    <row r="51" spans="1:25">
      <c r="A51" s="1" t="s">
        <v>57</v>
      </c>
      <c r="C51" s="7">
        <v>1436592</v>
      </c>
      <c r="D51" s="7"/>
      <c r="E51" s="7">
        <v>47856099115</v>
      </c>
      <c r="F51" s="7"/>
      <c r="G51" s="7">
        <v>46268634594.239998</v>
      </c>
      <c r="H51" s="7"/>
      <c r="I51" s="7">
        <v>0</v>
      </c>
      <c r="J51" s="7"/>
      <c r="K51" s="7">
        <v>0</v>
      </c>
      <c r="L51" s="7"/>
      <c r="M51" s="7">
        <v>0</v>
      </c>
      <c r="N51" s="7"/>
      <c r="O51" s="7">
        <v>0</v>
      </c>
      <c r="P51" s="7"/>
      <c r="Q51" s="7">
        <v>1436592</v>
      </c>
      <c r="R51" s="7"/>
      <c r="S51" s="7">
        <v>30800</v>
      </c>
      <c r="T51" s="7"/>
      <c r="U51" s="7">
        <v>47856099115</v>
      </c>
      <c r="V51" s="7"/>
      <c r="W51" s="7">
        <v>43983763750.080002</v>
      </c>
      <c r="Y51" s="9">
        <v>1.1152412249884507E-3</v>
      </c>
    </row>
    <row r="52" spans="1:25">
      <c r="A52" s="1" t="s">
        <v>58</v>
      </c>
      <c r="C52" s="7">
        <v>17936933</v>
      </c>
      <c r="D52" s="7"/>
      <c r="E52" s="7">
        <v>328787296361</v>
      </c>
      <c r="F52" s="7"/>
      <c r="G52" s="7">
        <v>459306164485.224</v>
      </c>
      <c r="H52" s="7"/>
      <c r="I52" s="7">
        <v>0</v>
      </c>
      <c r="J52" s="7"/>
      <c r="K52" s="7">
        <v>0</v>
      </c>
      <c r="L52" s="7"/>
      <c r="M52" s="7">
        <v>0</v>
      </c>
      <c r="N52" s="7"/>
      <c r="O52" s="7">
        <v>0</v>
      </c>
      <c r="P52" s="7"/>
      <c r="Q52" s="7">
        <v>17936933</v>
      </c>
      <c r="R52" s="7"/>
      <c r="S52" s="7">
        <v>27240</v>
      </c>
      <c r="T52" s="7"/>
      <c r="U52" s="7">
        <v>328787296361</v>
      </c>
      <c r="V52" s="7"/>
      <c r="W52" s="7">
        <v>485694872693.22601</v>
      </c>
      <c r="Y52" s="9">
        <v>1.2315156744447952E-2</v>
      </c>
    </row>
    <row r="53" spans="1:25">
      <c r="A53" s="1" t="s">
        <v>59</v>
      </c>
      <c r="C53" s="7">
        <v>388078</v>
      </c>
      <c r="D53" s="7"/>
      <c r="E53" s="7">
        <v>14021231148</v>
      </c>
      <c r="F53" s="7"/>
      <c r="G53" s="7">
        <v>14528058125.993999</v>
      </c>
      <c r="H53" s="7"/>
      <c r="I53" s="7">
        <v>0</v>
      </c>
      <c r="J53" s="7"/>
      <c r="K53" s="7">
        <v>0</v>
      </c>
      <c r="L53" s="7"/>
      <c r="M53" s="7">
        <v>-388078</v>
      </c>
      <c r="N53" s="7"/>
      <c r="O53" s="7">
        <v>15725755580</v>
      </c>
      <c r="P53" s="7"/>
      <c r="Q53" s="7">
        <v>0</v>
      </c>
      <c r="R53" s="7"/>
      <c r="S53" s="7">
        <v>0</v>
      </c>
      <c r="T53" s="7"/>
      <c r="U53" s="7">
        <v>0</v>
      </c>
      <c r="V53" s="7"/>
      <c r="W53" s="7">
        <v>0</v>
      </c>
      <c r="Y53" s="9">
        <v>0</v>
      </c>
    </row>
    <row r="54" spans="1:25">
      <c r="A54" s="1" t="s">
        <v>60</v>
      </c>
      <c r="C54" s="7">
        <v>3290542</v>
      </c>
      <c r="D54" s="7"/>
      <c r="E54" s="7">
        <v>60759810942</v>
      </c>
      <c r="F54" s="7"/>
      <c r="G54" s="7">
        <v>74905058999.789993</v>
      </c>
      <c r="H54" s="7"/>
      <c r="I54" s="7">
        <v>0</v>
      </c>
      <c r="J54" s="7"/>
      <c r="K54" s="7">
        <v>0</v>
      </c>
      <c r="L54" s="7"/>
      <c r="M54" s="7">
        <v>0</v>
      </c>
      <c r="N54" s="7"/>
      <c r="O54" s="7">
        <v>0</v>
      </c>
      <c r="P54" s="7"/>
      <c r="Q54" s="7">
        <v>3290542</v>
      </c>
      <c r="R54" s="7"/>
      <c r="S54" s="7">
        <v>24460</v>
      </c>
      <c r="T54" s="7"/>
      <c r="U54" s="7">
        <v>60759810942</v>
      </c>
      <c r="V54" s="7"/>
      <c r="W54" s="7">
        <v>80007761708.945999</v>
      </c>
      <c r="Y54" s="9">
        <v>2.0286566352954892E-3</v>
      </c>
    </row>
    <row r="55" spans="1:25">
      <c r="A55" s="1" t="s">
        <v>61</v>
      </c>
      <c r="C55" s="7">
        <v>37482272</v>
      </c>
      <c r="D55" s="7"/>
      <c r="E55" s="7">
        <v>632038699074</v>
      </c>
      <c r="F55" s="7"/>
      <c r="G55" s="7">
        <v>1054436845229.28</v>
      </c>
      <c r="H55" s="7"/>
      <c r="I55" s="7">
        <v>0</v>
      </c>
      <c r="J55" s="7"/>
      <c r="K55" s="7">
        <v>0</v>
      </c>
      <c r="L55" s="7"/>
      <c r="M55" s="7">
        <v>0</v>
      </c>
      <c r="N55" s="7"/>
      <c r="O55" s="7">
        <v>0</v>
      </c>
      <c r="P55" s="7"/>
      <c r="Q55" s="7">
        <v>37482272</v>
      </c>
      <c r="R55" s="7"/>
      <c r="S55" s="7">
        <v>25600</v>
      </c>
      <c r="T55" s="7"/>
      <c r="U55" s="7">
        <v>632038699074</v>
      </c>
      <c r="V55" s="7"/>
      <c r="W55" s="7">
        <v>953836863528.95996</v>
      </c>
      <c r="Y55" s="9">
        <v>2.418524704173922E-2</v>
      </c>
    </row>
    <row r="56" spans="1:25">
      <c r="A56" s="1" t="s">
        <v>62</v>
      </c>
      <c r="C56" s="7">
        <v>18195948</v>
      </c>
      <c r="D56" s="7"/>
      <c r="E56" s="7">
        <v>964757107260</v>
      </c>
      <c r="F56" s="7"/>
      <c r="G56" s="7">
        <v>1155802886790.6599</v>
      </c>
      <c r="H56" s="7"/>
      <c r="I56" s="7">
        <v>0</v>
      </c>
      <c r="J56" s="7"/>
      <c r="K56" s="7">
        <v>0</v>
      </c>
      <c r="L56" s="7"/>
      <c r="M56" s="7">
        <v>0</v>
      </c>
      <c r="N56" s="7"/>
      <c r="O56" s="7">
        <v>0</v>
      </c>
      <c r="P56" s="7"/>
      <c r="Q56" s="7">
        <v>18195948</v>
      </c>
      <c r="R56" s="7"/>
      <c r="S56" s="7">
        <v>48850</v>
      </c>
      <c r="T56" s="7"/>
      <c r="U56" s="7">
        <v>964757107260</v>
      </c>
      <c r="V56" s="7"/>
      <c r="W56" s="7">
        <v>883583271044.18994</v>
      </c>
      <c r="Y56" s="9">
        <v>2.2403914662187871E-2</v>
      </c>
    </row>
    <row r="57" spans="1:25">
      <c r="A57" s="1" t="s">
        <v>63</v>
      </c>
      <c r="C57" s="7">
        <v>43855258</v>
      </c>
      <c r="D57" s="7"/>
      <c r="E57" s="7">
        <v>1022998914547</v>
      </c>
      <c r="F57" s="7"/>
      <c r="G57" s="7">
        <v>1103372219329.1201</v>
      </c>
      <c r="H57" s="7"/>
      <c r="I57" s="7">
        <v>0</v>
      </c>
      <c r="J57" s="7"/>
      <c r="K57" s="7">
        <v>0</v>
      </c>
      <c r="L57" s="7"/>
      <c r="M57" s="7">
        <v>0</v>
      </c>
      <c r="N57" s="7"/>
      <c r="O57" s="7">
        <v>0</v>
      </c>
      <c r="P57" s="7"/>
      <c r="Q57" s="7">
        <v>43855258</v>
      </c>
      <c r="R57" s="7"/>
      <c r="S57" s="7">
        <v>24220</v>
      </c>
      <c r="T57" s="7"/>
      <c r="U57" s="7">
        <v>1022998914547</v>
      </c>
      <c r="V57" s="7"/>
      <c r="W57" s="7">
        <v>1055854411384.88</v>
      </c>
      <c r="Y57" s="9">
        <v>2.6771978265734284E-2</v>
      </c>
    </row>
    <row r="58" spans="1:25">
      <c r="A58" s="1" t="s">
        <v>64</v>
      </c>
      <c r="C58" s="7">
        <v>20399582</v>
      </c>
      <c r="D58" s="7"/>
      <c r="E58" s="7">
        <v>123319627101</v>
      </c>
      <c r="F58" s="7"/>
      <c r="G58" s="7">
        <v>178042635396.73801</v>
      </c>
      <c r="H58" s="7"/>
      <c r="I58" s="7">
        <v>0</v>
      </c>
      <c r="J58" s="7"/>
      <c r="K58" s="7">
        <v>0</v>
      </c>
      <c r="L58" s="7"/>
      <c r="M58" s="7">
        <v>0</v>
      </c>
      <c r="N58" s="7"/>
      <c r="O58" s="7">
        <v>0</v>
      </c>
      <c r="P58" s="7"/>
      <c r="Q58" s="7">
        <v>20399582</v>
      </c>
      <c r="R58" s="7"/>
      <c r="S58" s="7">
        <v>9160</v>
      </c>
      <c r="T58" s="7"/>
      <c r="U58" s="7">
        <v>123319627101</v>
      </c>
      <c r="V58" s="7"/>
      <c r="W58" s="7">
        <v>185748353101.836</v>
      </c>
      <c r="Y58" s="9">
        <v>4.709788412604915E-3</v>
      </c>
    </row>
    <row r="59" spans="1:25">
      <c r="A59" s="1" t="s">
        <v>65</v>
      </c>
      <c r="C59" s="7">
        <v>57440180</v>
      </c>
      <c r="D59" s="7"/>
      <c r="E59" s="7">
        <v>749626612942</v>
      </c>
      <c r="F59" s="7"/>
      <c r="G59" s="7">
        <v>1105425235585.4399</v>
      </c>
      <c r="H59" s="7"/>
      <c r="I59" s="7">
        <v>0</v>
      </c>
      <c r="J59" s="7"/>
      <c r="K59" s="7">
        <v>0</v>
      </c>
      <c r="L59" s="7"/>
      <c r="M59" s="7">
        <v>0</v>
      </c>
      <c r="N59" s="7"/>
      <c r="O59" s="7">
        <v>0</v>
      </c>
      <c r="P59" s="7"/>
      <c r="Q59" s="7">
        <v>57440180</v>
      </c>
      <c r="R59" s="7"/>
      <c r="S59" s="7">
        <v>18000</v>
      </c>
      <c r="T59" s="7"/>
      <c r="U59" s="7">
        <v>749626612942</v>
      </c>
      <c r="V59" s="7"/>
      <c r="W59" s="7">
        <v>1027771396722</v>
      </c>
      <c r="Y59" s="9">
        <v>2.6059912425894873E-2</v>
      </c>
    </row>
    <row r="60" spans="1:25">
      <c r="A60" s="1" t="s">
        <v>66</v>
      </c>
      <c r="C60" s="7">
        <v>1</v>
      </c>
      <c r="D60" s="7"/>
      <c r="E60" s="7">
        <v>6543</v>
      </c>
      <c r="F60" s="7"/>
      <c r="G60" s="7">
        <v>8568.7109999999993</v>
      </c>
      <c r="H60" s="7"/>
      <c r="I60" s="7">
        <v>0</v>
      </c>
      <c r="J60" s="7"/>
      <c r="K60" s="7">
        <v>0</v>
      </c>
      <c r="L60" s="7"/>
      <c r="M60" s="7">
        <v>0</v>
      </c>
      <c r="N60" s="7"/>
      <c r="O60" s="7">
        <v>0</v>
      </c>
      <c r="P60" s="7"/>
      <c r="Q60" s="7">
        <v>1</v>
      </c>
      <c r="R60" s="7"/>
      <c r="S60" s="7">
        <v>7520</v>
      </c>
      <c r="T60" s="7"/>
      <c r="U60" s="7">
        <v>6543</v>
      </c>
      <c r="V60" s="7"/>
      <c r="W60" s="7">
        <v>7475.2560000000003</v>
      </c>
      <c r="Y60" s="9">
        <v>1.8954070656418309E-10</v>
      </c>
    </row>
    <row r="61" spans="1:25">
      <c r="A61" s="1" t="s">
        <v>67</v>
      </c>
      <c r="C61" s="7">
        <v>284824334</v>
      </c>
      <c r="D61" s="7"/>
      <c r="E61" s="7">
        <v>1303489580050</v>
      </c>
      <c r="F61" s="7"/>
      <c r="G61" s="7">
        <v>1848836478758.9299</v>
      </c>
      <c r="H61" s="7"/>
      <c r="I61" s="7">
        <v>16000000</v>
      </c>
      <c r="J61" s="7"/>
      <c r="K61" s="7">
        <v>99558671384</v>
      </c>
      <c r="L61" s="7"/>
      <c r="M61" s="7">
        <v>0</v>
      </c>
      <c r="N61" s="7"/>
      <c r="O61" s="7">
        <v>0</v>
      </c>
      <c r="P61" s="7"/>
      <c r="Q61" s="7">
        <v>300824334</v>
      </c>
      <c r="R61" s="7"/>
      <c r="S61" s="7">
        <v>5640</v>
      </c>
      <c r="T61" s="7"/>
      <c r="U61" s="7">
        <v>1403048251434</v>
      </c>
      <c r="V61" s="7"/>
      <c r="W61" s="7">
        <v>1686554180759.6299</v>
      </c>
      <c r="Y61" s="9">
        <v>4.2763842613544906E-2</v>
      </c>
    </row>
    <row r="62" spans="1:25">
      <c r="A62" s="1" t="s">
        <v>68</v>
      </c>
      <c r="C62" s="7">
        <v>95550478</v>
      </c>
      <c r="D62" s="7"/>
      <c r="E62" s="7">
        <v>822269226553</v>
      </c>
      <c r="F62" s="7"/>
      <c r="G62" s="7">
        <v>1195822783937.78</v>
      </c>
      <c r="H62" s="7"/>
      <c r="I62" s="7">
        <v>0</v>
      </c>
      <c r="J62" s="7"/>
      <c r="K62" s="7">
        <v>0</v>
      </c>
      <c r="L62" s="7"/>
      <c r="M62" s="7">
        <v>0</v>
      </c>
      <c r="N62" s="7"/>
      <c r="O62" s="7">
        <v>0</v>
      </c>
      <c r="P62" s="7"/>
      <c r="Q62" s="7">
        <v>95550478</v>
      </c>
      <c r="R62" s="7"/>
      <c r="S62" s="7">
        <v>10710</v>
      </c>
      <c r="T62" s="7"/>
      <c r="U62" s="7">
        <v>822269226553</v>
      </c>
      <c r="V62" s="7"/>
      <c r="W62" s="7">
        <v>1017256712944.6899</v>
      </c>
      <c r="Y62" s="9">
        <v>2.5793304754873264E-2</v>
      </c>
    </row>
    <row r="63" spans="1:25">
      <c r="A63" s="1" t="s">
        <v>69</v>
      </c>
      <c r="C63" s="7">
        <v>38902128</v>
      </c>
      <c r="D63" s="7"/>
      <c r="E63" s="7">
        <v>180617996268</v>
      </c>
      <c r="F63" s="7"/>
      <c r="G63" s="7">
        <v>337594864754.23199</v>
      </c>
      <c r="H63" s="7"/>
      <c r="I63" s="7">
        <v>0</v>
      </c>
      <c r="J63" s="7"/>
      <c r="K63" s="7">
        <v>0</v>
      </c>
      <c r="L63" s="7"/>
      <c r="M63" s="7">
        <v>0</v>
      </c>
      <c r="N63" s="7"/>
      <c r="O63" s="7">
        <v>0</v>
      </c>
      <c r="P63" s="7"/>
      <c r="Q63" s="7">
        <v>38902128</v>
      </c>
      <c r="R63" s="7"/>
      <c r="S63" s="7">
        <v>8020</v>
      </c>
      <c r="T63" s="7"/>
      <c r="U63" s="7">
        <v>180617996268</v>
      </c>
      <c r="V63" s="7"/>
      <c r="W63" s="7">
        <v>310138695913.96802</v>
      </c>
      <c r="Y63" s="9">
        <v>7.8637985851491669E-3</v>
      </c>
    </row>
    <row r="64" spans="1:25">
      <c r="A64" s="1" t="s">
        <v>70</v>
      </c>
      <c r="C64" s="7">
        <v>44127623</v>
      </c>
      <c r="D64" s="7"/>
      <c r="E64" s="7">
        <v>1695069109228</v>
      </c>
      <c r="F64" s="7"/>
      <c r="G64" s="7">
        <v>1730038110085.8401</v>
      </c>
      <c r="H64" s="7"/>
      <c r="I64" s="7">
        <v>0</v>
      </c>
      <c r="J64" s="7"/>
      <c r="K64" s="7">
        <v>0</v>
      </c>
      <c r="L64" s="7"/>
      <c r="M64" s="7">
        <v>0</v>
      </c>
      <c r="N64" s="7"/>
      <c r="O64" s="7">
        <v>0</v>
      </c>
      <c r="P64" s="7"/>
      <c r="Q64" s="7">
        <v>44127623</v>
      </c>
      <c r="R64" s="7"/>
      <c r="S64" s="7">
        <v>35090</v>
      </c>
      <c r="T64" s="7"/>
      <c r="U64" s="7">
        <v>1695069109228</v>
      </c>
      <c r="V64" s="7"/>
      <c r="W64" s="7">
        <v>1539225083238.1299</v>
      </c>
      <c r="Y64" s="9">
        <v>3.9028203159633415E-2</v>
      </c>
    </row>
    <row r="65" spans="1:25">
      <c r="A65" s="1" t="s">
        <v>71</v>
      </c>
      <c r="C65" s="7">
        <v>39326602</v>
      </c>
      <c r="D65" s="7"/>
      <c r="E65" s="7">
        <v>1273956247205</v>
      </c>
      <c r="F65" s="7"/>
      <c r="G65" s="7">
        <v>1533603040011.0601</v>
      </c>
      <c r="H65" s="7"/>
      <c r="I65" s="7">
        <v>0</v>
      </c>
      <c r="J65" s="7"/>
      <c r="K65" s="7">
        <v>0</v>
      </c>
      <c r="L65" s="7"/>
      <c r="M65" s="7">
        <v>0</v>
      </c>
      <c r="N65" s="7"/>
      <c r="O65" s="7">
        <v>0</v>
      </c>
      <c r="P65" s="7"/>
      <c r="Q65" s="7">
        <v>39326602</v>
      </c>
      <c r="R65" s="7"/>
      <c r="S65" s="7">
        <v>34140</v>
      </c>
      <c r="T65" s="7"/>
      <c r="U65" s="7">
        <v>1273956247205</v>
      </c>
      <c r="V65" s="7"/>
      <c r="W65" s="7">
        <v>1334621661635.9299</v>
      </c>
      <c r="Y65" s="9">
        <v>3.3840330383646824E-2</v>
      </c>
    </row>
    <row r="66" spans="1:25">
      <c r="A66" s="1" t="s">
        <v>72</v>
      </c>
      <c r="C66" s="7">
        <v>11090364</v>
      </c>
      <c r="D66" s="7"/>
      <c r="E66" s="7">
        <v>104703462818</v>
      </c>
      <c r="F66" s="7"/>
      <c r="G66" s="7">
        <v>217290457547.082</v>
      </c>
      <c r="H66" s="7"/>
      <c r="I66" s="7">
        <v>0</v>
      </c>
      <c r="J66" s="7"/>
      <c r="K66" s="7">
        <v>0</v>
      </c>
      <c r="L66" s="7"/>
      <c r="M66" s="7">
        <v>0</v>
      </c>
      <c r="N66" s="7"/>
      <c r="O66" s="7">
        <v>0</v>
      </c>
      <c r="P66" s="7"/>
      <c r="Q66" s="7">
        <v>11090364</v>
      </c>
      <c r="R66" s="7"/>
      <c r="S66" s="7">
        <v>18600</v>
      </c>
      <c r="T66" s="7"/>
      <c r="U66" s="7">
        <v>104703462818</v>
      </c>
      <c r="V66" s="7"/>
      <c r="W66" s="7">
        <v>205053399816.12</v>
      </c>
      <c r="Y66" s="9">
        <v>5.1992823101356415E-3</v>
      </c>
    </row>
    <row r="67" spans="1:25">
      <c r="A67" s="1" t="s">
        <v>73</v>
      </c>
      <c r="C67" s="7">
        <v>1</v>
      </c>
      <c r="D67" s="7"/>
      <c r="E67" s="7">
        <v>3729</v>
      </c>
      <c r="F67" s="7"/>
      <c r="G67" s="7">
        <v>8797.3425000000007</v>
      </c>
      <c r="H67" s="7"/>
      <c r="I67" s="7">
        <v>0</v>
      </c>
      <c r="J67" s="7"/>
      <c r="K67" s="7">
        <v>0</v>
      </c>
      <c r="L67" s="7"/>
      <c r="M67" s="7">
        <v>0</v>
      </c>
      <c r="N67" s="7"/>
      <c r="O67" s="7">
        <v>0</v>
      </c>
      <c r="P67" s="7"/>
      <c r="Q67" s="7">
        <v>1</v>
      </c>
      <c r="R67" s="7"/>
      <c r="S67" s="7">
        <v>7560</v>
      </c>
      <c r="T67" s="7"/>
      <c r="U67" s="7">
        <v>3729</v>
      </c>
      <c r="V67" s="7"/>
      <c r="W67" s="7">
        <v>7515.018</v>
      </c>
      <c r="Y67" s="9">
        <v>1.9054890181186491E-10</v>
      </c>
    </row>
    <row r="68" spans="1:25">
      <c r="A68" s="1" t="s">
        <v>74</v>
      </c>
      <c r="C68" s="7">
        <v>77620000</v>
      </c>
      <c r="D68" s="7"/>
      <c r="E68" s="7">
        <v>562369143272</v>
      </c>
      <c r="F68" s="7"/>
      <c r="G68" s="7">
        <v>611092635120</v>
      </c>
      <c r="H68" s="7"/>
      <c r="I68" s="7">
        <v>0</v>
      </c>
      <c r="J68" s="7"/>
      <c r="K68" s="7">
        <v>0</v>
      </c>
      <c r="L68" s="7"/>
      <c r="M68" s="7">
        <v>0</v>
      </c>
      <c r="N68" s="7"/>
      <c r="O68" s="7">
        <v>0</v>
      </c>
      <c r="P68" s="7"/>
      <c r="Q68" s="7">
        <v>77620000</v>
      </c>
      <c r="R68" s="7"/>
      <c r="S68" s="7">
        <v>6930</v>
      </c>
      <c r="T68" s="7"/>
      <c r="U68" s="7">
        <v>562369143272</v>
      </c>
      <c r="V68" s="7"/>
      <c r="W68" s="7">
        <v>534706055730</v>
      </c>
      <c r="Y68" s="9">
        <v>1.3557871945417209E-2</v>
      </c>
    </row>
    <row r="69" spans="1:25">
      <c r="A69" s="1" t="s">
        <v>75</v>
      </c>
      <c r="C69" s="7">
        <v>115819107</v>
      </c>
      <c r="D69" s="7"/>
      <c r="E69" s="7">
        <v>506858566805</v>
      </c>
      <c r="F69" s="7"/>
      <c r="G69" s="7">
        <v>727621494540.37195</v>
      </c>
      <c r="H69" s="7"/>
      <c r="I69" s="7">
        <v>0</v>
      </c>
      <c r="J69" s="7"/>
      <c r="K69" s="7">
        <v>0</v>
      </c>
      <c r="L69" s="7"/>
      <c r="M69" s="7">
        <v>0</v>
      </c>
      <c r="N69" s="7"/>
      <c r="O69" s="7">
        <v>0</v>
      </c>
      <c r="P69" s="7"/>
      <c r="Q69" s="7">
        <v>115819107</v>
      </c>
      <c r="R69" s="7"/>
      <c r="S69" s="7">
        <v>5990</v>
      </c>
      <c r="T69" s="7"/>
      <c r="U69" s="7">
        <v>506858566805</v>
      </c>
      <c r="V69" s="7"/>
      <c r="W69" s="7">
        <v>689628600046.96704</v>
      </c>
      <c r="Y69" s="9">
        <v>1.7486048921905892E-2</v>
      </c>
    </row>
    <row r="70" spans="1:25">
      <c r="A70" s="1" t="s">
        <v>76</v>
      </c>
      <c r="C70" s="7">
        <v>5346154</v>
      </c>
      <c r="D70" s="7"/>
      <c r="E70" s="7">
        <v>89854649627</v>
      </c>
      <c r="F70" s="7"/>
      <c r="G70" s="7">
        <v>148801642743.60001</v>
      </c>
      <c r="H70" s="7"/>
      <c r="I70" s="7">
        <v>0</v>
      </c>
      <c r="J70" s="7"/>
      <c r="K70" s="7">
        <v>0</v>
      </c>
      <c r="L70" s="7"/>
      <c r="M70" s="7">
        <v>0</v>
      </c>
      <c r="N70" s="7"/>
      <c r="O70" s="7">
        <v>0</v>
      </c>
      <c r="P70" s="7"/>
      <c r="Q70" s="7">
        <v>5346154</v>
      </c>
      <c r="R70" s="7"/>
      <c r="S70" s="7">
        <v>28210</v>
      </c>
      <c r="T70" s="7"/>
      <c r="U70" s="7">
        <v>89854649627</v>
      </c>
      <c r="V70" s="7"/>
      <c r="W70" s="7">
        <v>149917655064.177</v>
      </c>
      <c r="Y70" s="9">
        <v>3.8012742663675451E-3</v>
      </c>
    </row>
    <row r="71" spans="1:25">
      <c r="A71" s="1" t="s">
        <v>77</v>
      </c>
      <c r="C71" s="7">
        <v>32825416</v>
      </c>
      <c r="D71" s="7"/>
      <c r="E71" s="7">
        <v>273251975552</v>
      </c>
      <c r="F71" s="7"/>
      <c r="G71" s="7">
        <v>451926951130.97998</v>
      </c>
      <c r="H71" s="7"/>
      <c r="I71" s="7">
        <v>0</v>
      </c>
      <c r="J71" s="7"/>
      <c r="K71" s="7">
        <v>0</v>
      </c>
      <c r="L71" s="7"/>
      <c r="M71" s="7">
        <v>0</v>
      </c>
      <c r="N71" s="7"/>
      <c r="O71" s="7">
        <v>0</v>
      </c>
      <c r="P71" s="7"/>
      <c r="Q71" s="7">
        <v>32825416</v>
      </c>
      <c r="R71" s="7"/>
      <c r="S71" s="7">
        <v>14220</v>
      </c>
      <c r="T71" s="7"/>
      <c r="U71" s="7">
        <v>273251975552</v>
      </c>
      <c r="V71" s="7"/>
      <c r="W71" s="7">
        <v>464000089897.65601</v>
      </c>
      <c r="Y71" s="9">
        <v>1.1765069301311713E-2</v>
      </c>
    </row>
    <row r="72" spans="1:25">
      <c r="A72" s="1" t="s">
        <v>78</v>
      </c>
      <c r="C72" s="7">
        <v>16313684</v>
      </c>
      <c r="D72" s="7"/>
      <c r="E72" s="7">
        <v>342534285952</v>
      </c>
      <c r="F72" s="7"/>
      <c r="G72" s="7">
        <v>502715144986.20001</v>
      </c>
      <c r="H72" s="7"/>
      <c r="I72" s="7">
        <v>100000</v>
      </c>
      <c r="J72" s="7"/>
      <c r="K72" s="7">
        <v>2802598395</v>
      </c>
      <c r="L72" s="7"/>
      <c r="M72" s="7">
        <v>0</v>
      </c>
      <c r="N72" s="7"/>
      <c r="O72" s="7">
        <v>0</v>
      </c>
      <c r="P72" s="7"/>
      <c r="Q72" s="7">
        <v>16413684</v>
      </c>
      <c r="R72" s="7"/>
      <c r="S72" s="7">
        <v>27680</v>
      </c>
      <c r="T72" s="7"/>
      <c r="U72" s="7">
        <v>345336884347</v>
      </c>
      <c r="V72" s="7"/>
      <c r="W72" s="7">
        <v>451627505019.93597</v>
      </c>
      <c r="Y72" s="9">
        <v>1.1451353158379834E-2</v>
      </c>
    </row>
    <row r="73" spans="1:25">
      <c r="A73" s="1" t="s">
        <v>79</v>
      </c>
      <c r="C73" s="7">
        <v>13509333</v>
      </c>
      <c r="D73" s="7"/>
      <c r="E73" s="7">
        <v>124930266813</v>
      </c>
      <c r="F73" s="7"/>
      <c r="G73" s="7">
        <v>149598530500.76099</v>
      </c>
      <c r="H73" s="7"/>
      <c r="I73" s="7">
        <v>2835223</v>
      </c>
      <c r="J73" s="7"/>
      <c r="K73" s="7">
        <v>30551299747</v>
      </c>
      <c r="L73" s="7"/>
      <c r="M73" s="7">
        <v>0</v>
      </c>
      <c r="N73" s="7"/>
      <c r="O73" s="7">
        <v>0</v>
      </c>
      <c r="P73" s="7"/>
      <c r="Q73" s="7">
        <v>16344556</v>
      </c>
      <c r="R73" s="7"/>
      <c r="S73" s="7">
        <v>9700</v>
      </c>
      <c r="T73" s="7"/>
      <c r="U73" s="7">
        <v>155481566560</v>
      </c>
      <c r="V73" s="7"/>
      <c r="W73" s="7">
        <v>157598867150.45999</v>
      </c>
      <c r="Y73" s="9">
        <v>3.9960371435323432E-3</v>
      </c>
    </row>
    <row r="74" spans="1:25">
      <c r="A74" s="1" t="s">
        <v>80</v>
      </c>
      <c r="C74" s="7">
        <v>625000</v>
      </c>
      <c r="D74" s="7"/>
      <c r="E74" s="7">
        <v>8351326125</v>
      </c>
      <c r="F74" s="7"/>
      <c r="G74" s="7">
        <v>8176061250</v>
      </c>
      <c r="H74" s="7"/>
      <c r="I74" s="7">
        <v>0</v>
      </c>
      <c r="J74" s="7"/>
      <c r="K74" s="7">
        <v>0</v>
      </c>
      <c r="L74" s="7"/>
      <c r="M74" s="7">
        <v>-625000</v>
      </c>
      <c r="N74" s="7"/>
      <c r="O74" s="7">
        <v>14811345127</v>
      </c>
      <c r="P74" s="7"/>
      <c r="Q74" s="7">
        <v>0</v>
      </c>
      <c r="R74" s="7"/>
      <c r="S74" s="7">
        <v>0</v>
      </c>
      <c r="T74" s="7"/>
      <c r="U74" s="7">
        <v>0</v>
      </c>
      <c r="V74" s="7"/>
      <c r="W74" s="7">
        <v>0</v>
      </c>
      <c r="Y74" s="9">
        <v>0</v>
      </c>
    </row>
    <row r="75" spans="1:25">
      <c r="A75" s="1" t="s">
        <v>81</v>
      </c>
      <c r="C75" s="7">
        <v>0</v>
      </c>
      <c r="D75" s="7"/>
      <c r="E75" s="7">
        <v>0</v>
      </c>
      <c r="F75" s="7"/>
      <c r="G75" s="7">
        <v>0</v>
      </c>
      <c r="H75" s="7"/>
      <c r="I75" s="7">
        <v>7008996</v>
      </c>
      <c r="J75" s="7"/>
      <c r="K75" s="7">
        <v>29495524500</v>
      </c>
      <c r="L75" s="7"/>
      <c r="M75" s="7">
        <v>0</v>
      </c>
      <c r="N75" s="7"/>
      <c r="O75" s="7">
        <v>0</v>
      </c>
      <c r="P75" s="7"/>
      <c r="Q75" s="7">
        <v>7008996</v>
      </c>
      <c r="R75" s="7"/>
      <c r="S75" s="7">
        <v>4107</v>
      </c>
      <c r="T75" s="7"/>
      <c r="U75" s="7">
        <v>29495524500</v>
      </c>
      <c r="V75" s="7"/>
      <c r="W75" s="7">
        <v>28614670189.896599</v>
      </c>
      <c r="Y75" s="9">
        <v>7.2554636334783292E-4</v>
      </c>
    </row>
    <row r="76" spans="1:25">
      <c r="A76" s="1" t="s">
        <v>82</v>
      </c>
      <c r="C76" s="7">
        <v>0</v>
      </c>
      <c r="D76" s="7"/>
      <c r="E76" s="7">
        <v>0</v>
      </c>
      <c r="F76" s="7"/>
      <c r="G76" s="7">
        <v>0</v>
      </c>
      <c r="H76" s="7"/>
      <c r="I76" s="7">
        <v>700000</v>
      </c>
      <c r="J76" s="7"/>
      <c r="K76" s="7">
        <v>11749893749</v>
      </c>
      <c r="L76" s="7"/>
      <c r="M76" s="7">
        <v>0</v>
      </c>
      <c r="N76" s="7"/>
      <c r="O76" s="7">
        <v>0</v>
      </c>
      <c r="P76" s="7"/>
      <c r="Q76" s="7">
        <v>700000</v>
      </c>
      <c r="R76" s="7"/>
      <c r="S76" s="7">
        <v>17300</v>
      </c>
      <c r="T76" s="7"/>
      <c r="U76" s="7">
        <v>11749893749</v>
      </c>
      <c r="V76" s="7"/>
      <c r="W76" s="7">
        <v>12037945500</v>
      </c>
      <c r="Y76" s="9">
        <v>3.0523111123567252E-4</v>
      </c>
    </row>
    <row r="77" spans="1:25">
      <c r="A77" s="1" t="s">
        <v>83</v>
      </c>
      <c r="C77" s="7">
        <v>0</v>
      </c>
      <c r="D77" s="7"/>
      <c r="E77" s="7">
        <v>0</v>
      </c>
      <c r="F77" s="7"/>
      <c r="G77" s="7">
        <v>0</v>
      </c>
      <c r="H77" s="7"/>
      <c r="I77" s="7">
        <v>12000000</v>
      </c>
      <c r="J77" s="7"/>
      <c r="K77" s="7">
        <v>23421247200</v>
      </c>
      <c r="L77" s="7"/>
      <c r="M77" s="7">
        <v>-12000000</v>
      </c>
      <c r="N77" s="7"/>
      <c r="O77" s="7">
        <v>35738085720</v>
      </c>
      <c r="P77" s="7"/>
      <c r="Q77" s="7">
        <v>0</v>
      </c>
      <c r="R77" s="7"/>
      <c r="S77" s="7">
        <v>0</v>
      </c>
      <c r="T77" s="7"/>
      <c r="U77" s="7">
        <v>0</v>
      </c>
      <c r="V77" s="7"/>
      <c r="W77" s="7">
        <v>0</v>
      </c>
      <c r="Y77" s="9">
        <v>0</v>
      </c>
    </row>
    <row r="78" spans="1:25">
      <c r="A78" s="1" t="s">
        <v>84</v>
      </c>
      <c r="C78" s="7">
        <v>0</v>
      </c>
      <c r="D78" s="7"/>
      <c r="E78" s="7">
        <v>0</v>
      </c>
      <c r="F78" s="7"/>
      <c r="G78" s="7">
        <v>0</v>
      </c>
      <c r="H78" s="7"/>
      <c r="I78" s="7">
        <v>19707802</v>
      </c>
      <c r="J78" s="7"/>
      <c r="K78" s="7">
        <v>0</v>
      </c>
      <c r="L78" s="7"/>
      <c r="M78" s="7">
        <v>0</v>
      </c>
      <c r="N78" s="7"/>
      <c r="O78" s="7">
        <v>0</v>
      </c>
      <c r="P78" s="7"/>
      <c r="Q78" s="7">
        <v>19707802</v>
      </c>
      <c r="R78" s="7"/>
      <c r="S78" s="7">
        <v>18830</v>
      </c>
      <c r="T78" s="7"/>
      <c r="U78" s="7">
        <v>385760516348</v>
      </c>
      <c r="V78" s="7"/>
      <c r="W78" s="7">
        <v>368889879085.62299</v>
      </c>
      <c r="Y78" s="9">
        <v>9.3534787740065413E-3</v>
      </c>
    </row>
    <row r="79" spans="1:25">
      <c r="A79" s="1" t="s">
        <v>85</v>
      </c>
      <c r="C79" s="7">
        <v>0</v>
      </c>
      <c r="D79" s="7"/>
      <c r="E79" s="7">
        <v>0</v>
      </c>
      <c r="F79" s="7"/>
      <c r="G79" s="7">
        <v>0</v>
      </c>
      <c r="H79" s="7"/>
      <c r="I79" s="7">
        <v>1429000</v>
      </c>
      <c r="J79" s="7"/>
      <c r="K79" s="7">
        <v>24172028290</v>
      </c>
      <c r="L79" s="7"/>
      <c r="M79" s="7">
        <v>-1429000</v>
      </c>
      <c r="N79" s="7"/>
      <c r="O79" s="7">
        <v>40432458421</v>
      </c>
      <c r="P79" s="7"/>
      <c r="Q79" s="7">
        <v>0</v>
      </c>
      <c r="R79" s="7"/>
      <c r="S79" s="7">
        <v>0</v>
      </c>
      <c r="T79" s="7"/>
      <c r="U79" s="7">
        <v>0</v>
      </c>
      <c r="V79" s="7"/>
      <c r="W79" s="7">
        <v>0</v>
      </c>
      <c r="Y79" s="9">
        <v>0</v>
      </c>
    </row>
    <row r="80" spans="1:25" ht="24.75" thickBot="1">
      <c r="C80" s="7"/>
      <c r="D80" s="7"/>
      <c r="E80" s="8">
        <f>SUM(E9:E79)</f>
        <v>32103532898908</v>
      </c>
      <c r="F80" s="7"/>
      <c r="G80" s="8">
        <f>SUM(G9:G79)</f>
        <v>41141095935547.328</v>
      </c>
      <c r="H80" s="7"/>
      <c r="I80" s="7"/>
      <c r="J80" s="7"/>
      <c r="K80" s="8">
        <f>SUM(K9:K79)</f>
        <v>569559493776</v>
      </c>
      <c r="L80" s="7"/>
      <c r="M80" s="7"/>
      <c r="N80" s="7"/>
      <c r="O80" s="8">
        <f>SUM(O9:O79)</f>
        <v>127142456302</v>
      </c>
      <c r="P80" s="7"/>
      <c r="Q80" s="7"/>
      <c r="R80" s="7"/>
      <c r="S80" s="7"/>
      <c r="T80" s="7"/>
      <c r="U80" s="8">
        <f>SUM(U9:U79)</f>
        <v>32582049106748</v>
      </c>
      <c r="V80" s="7"/>
      <c r="W80" s="8">
        <f>SUM(W9:W79)</f>
        <v>38157262368597.32</v>
      </c>
      <c r="Y80" s="10">
        <f>SUM(Y9:Y79)</f>
        <v>0.96750592486716847</v>
      </c>
    </row>
    <row r="81" spans="3:25" ht="24.75" thickTop="1"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</row>
    <row r="82" spans="3:25">
      <c r="W82" s="3"/>
    </row>
    <row r="83" spans="3:25">
      <c r="Y83" s="3"/>
    </row>
  </sheetData>
  <mergeCells count="21">
    <mergeCell ref="A6:A8"/>
    <mergeCell ref="C7:C8"/>
    <mergeCell ref="E7:E8"/>
    <mergeCell ref="G7:G8"/>
    <mergeCell ref="C6:G6"/>
    <mergeCell ref="A4:Y4"/>
    <mergeCell ref="A3:Y3"/>
    <mergeCell ref="A2:Y2"/>
    <mergeCell ref="Y7:Y8"/>
    <mergeCell ref="Q6:Y6"/>
    <mergeCell ref="I6:O6"/>
    <mergeCell ref="Q7:Q8"/>
    <mergeCell ref="S7:S8"/>
    <mergeCell ref="U7:U8"/>
    <mergeCell ref="W7:W8"/>
    <mergeCell ref="I8"/>
    <mergeCell ref="K8"/>
    <mergeCell ref="I7:K7"/>
    <mergeCell ref="M8"/>
    <mergeCell ref="O8"/>
    <mergeCell ref="M7:O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S11"/>
  <sheetViews>
    <sheetView rightToLeft="1" workbookViewId="0">
      <selection activeCell="G14" sqref="G14"/>
    </sheetView>
  </sheetViews>
  <sheetFormatPr defaultRowHeight="24"/>
  <cols>
    <col min="1" max="1" width="20.140625" style="1" bestFit="1" customWidth="1"/>
    <col min="2" max="2" width="1" style="1" customWidth="1"/>
    <col min="3" max="3" width="26" style="1" bestFit="1" customWidth="1"/>
    <col min="4" max="4" width="1" style="1" customWidth="1"/>
    <col min="5" max="5" width="15.42578125" style="1" bestFit="1" customWidth="1"/>
    <col min="6" max="6" width="1" style="1" customWidth="1"/>
    <col min="7" max="7" width="13.85546875" style="1" bestFit="1" customWidth="1"/>
    <col min="8" max="8" width="1" style="1" customWidth="1"/>
    <col min="9" max="9" width="10.28515625" style="1" bestFit="1" customWidth="1"/>
    <col min="10" max="10" width="1" style="1" customWidth="1"/>
    <col min="11" max="11" width="18.42578125" style="1" bestFit="1" customWidth="1"/>
    <col min="12" max="12" width="1" style="1" customWidth="1"/>
    <col min="13" max="13" width="18.42578125" style="1" bestFit="1" customWidth="1"/>
    <col min="14" max="14" width="1" style="1" customWidth="1"/>
    <col min="15" max="15" width="18.42578125" style="1" bestFit="1" customWidth="1"/>
    <col min="16" max="16" width="1" style="1" customWidth="1"/>
    <col min="17" max="17" width="16.5703125" style="1" bestFit="1" customWidth="1"/>
    <col min="18" max="18" width="1" style="1" customWidth="1"/>
    <col min="19" max="19" width="23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.75">
      <c r="A2" s="14" t="s">
        <v>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</row>
    <row r="3" spans="1:19" ht="24.75">
      <c r="A3" s="14" t="s">
        <v>1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</row>
    <row r="4" spans="1:19" ht="24.75">
      <c r="A4" s="14" t="s">
        <v>2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</row>
    <row r="6" spans="1:19" ht="24.75">
      <c r="A6" s="14" t="s">
        <v>89</v>
      </c>
      <c r="C6" s="15" t="s">
        <v>90</v>
      </c>
      <c r="D6" s="15" t="s">
        <v>90</v>
      </c>
      <c r="E6" s="15" t="s">
        <v>90</v>
      </c>
      <c r="F6" s="15" t="s">
        <v>90</v>
      </c>
      <c r="G6" s="15" t="s">
        <v>90</v>
      </c>
      <c r="H6" s="15" t="s">
        <v>90</v>
      </c>
      <c r="I6" s="15" t="s">
        <v>90</v>
      </c>
      <c r="K6" s="15" t="s">
        <v>140</v>
      </c>
      <c r="M6" s="15" t="s">
        <v>5</v>
      </c>
      <c r="N6" s="15" t="s">
        <v>5</v>
      </c>
      <c r="O6" s="15" t="s">
        <v>5</v>
      </c>
      <c r="Q6" s="15" t="s">
        <v>6</v>
      </c>
      <c r="R6" s="15" t="s">
        <v>6</v>
      </c>
      <c r="S6" s="15" t="s">
        <v>6</v>
      </c>
    </row>
    <row r="7" spans="1:19" ht="24.75">
      <c r="A7" s="15" t="s">
        <v>89</v>
      </c>
      <c r="C7" s="15" t="s">
        <v>91</v>
      </c>
      <c r="E7" s="15" t="s">
        <v>92</v>
      </c>
      <c r="G7" s="15" t="s">
        <v>93</v>
      </c>
      <c r="I7" s="15" t="s">
        <v>87</v>
      </c>
      <c r="K7" s="15" t="s">
        <v>94</v>
      </c>
      <c r="M7" s="15" t="s">
        <v>95</v>
      </c>
      <c r="O7" s="15" t="s">
        <v>96</v>
      </c>
      <c r="Q7" s="15" t="s">
        <v>94</v>
      </c>
      <c r="S7" s="15" t="s">
        <v>88</v>
      </c>
    </row>
    <row r="8" spans="1:19">
      <c r="A8" s="1" t="s">
        <v>97</v>
      </c>
      <c r="C8" s="4" t="s">
        <v>98</v>
      </c>
      <c r="D8" s="4"/>
      <c r="E8" s="4" t="s">
        <v>99</v>
      </c>
      <c r="F8" s="4"/>
      <c r="G8" s="4" t="s">
        <v>100</v>
      </c>
      <c r="H8" s="4"/>
      <c r="I8" s="6">
        <v>5</v>
      </c>
      <c r="J8" s="4"/>
      <c r="K8" s="6">
        <v>427445170990</v>
      </c>
      <c r="L8" s="4"/>
      <c r="M8" s="6">
        <v>688176874791</v>
      </c>
      <c r="N8" s="4"/>
      <c r="O8" s="6">
        <v>719441650000</v>
      </c>
      <c r="P8" s="4"/>
      <c r="Q8" s="6">
        <v>396180395781</v>
      </c>
      <c r="R8" s="4"/>
      <c r="S8" s="9">
        <v>1.0045450235177021E-2</v>
      </c>
    </row>
    <row r="9" spans="1:19">
      <c r="A9" s="1" t="s">
        <v>101</v>
      </c>
      <c r="C9" s="4" t="s">
        <v>102</v>
      </c>
      <c r="D9" s="4"/>
      <c r="E9" s="4" t="s">
        <v>99</v>
      </c>
      <c r="F9" s="4"/>
      <c r="G9" s="4" t="s">
        <v>103</v>
      </c>
      <c r="H9" s="4"/>
      <c r="I9" s="6">
        <v>5</v>
      </c>
      <c r="J9" s="4"/>
      <c r="K9" s="6">
        <v>954725651535</v>
      </c>
      <c r="L9" s="4"/>
      <c r="M9" s="6">
        <v>5651969920727</v>
      </c>
      <c r="N9" s="4"/>
      <c r="O9" s="6">
        <v>6467952234443</v>
      </c>
      <c r="P9" s="4"/>
      <c r="Q9" s="6">
        <v>138743337819</v>
      </c>
      <c r="R9" s="4"/>
      <c r="S9" s="9">
        <v>3.5179410954335752E-3</v>
      </c>
    </row>
    <row r="10" spans="1:19" ht="24.75" thickBot="1">
      <c r="C10" s="4"/>
      <c r="D10" s="4"/>
      <c r="E10" s="4"/>
      <c r="F10" s="4"/>
      <c r="G10" s="4"/>
      <c r="H10" s="4"/>
      <c r="I10" s="4"/>
      <c r="J10" s="4"/>
      <c r="K10" s="11">
        <f>SUM(K8:K9)</f>
        <v>1382170822525</v>
      </c>
      <c r="L10" s="4"/>
      <c r="M10" s="11">
        <f>SUM(M8:M9)</f>
        <v>6340146795518</v>
      </c>
      <c r="N10" s="4"/>
      <c r="O10" s="11">
        <f>SUM(O8:O9)</f>
        <v>7187393884443</v>
      </c>
      <c r="P10" s="4"/>
      <c r="Q10" s="11">
        <f>SUM(Q8:Q9)</f>
        <v>534923733600</v>
      </c>
      <c r="R10" s="4"/>
      <c r="S10" s="10">
        <f>SUM(S8:S9)</f>
        <v>1.3563391330610595E-2</v>
      </c>
    </row>
    <row r="11" spans="1:19" ht="24.75" thickTop="1"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</row>
  </sheetData>
  <mergeCells count="17">
    <mergeCell ref="G7"/>
    <mergeCell ref="I7"/>
    <mergeCell ref="C6:I6"/>
    <mergeCell ref="A4:S4"/>
    <mergeCell ref="A3:S3"/>
    <mergeCell ref="A2:S2"/>
    <mergeCell ref="Q7"/>
    <mergeCell ref="S7"/>
    <mergeCell ref="Q6:S6"/>
    <mergeCell ref="K7"/>
    <mergeCell ref="K6"/>
    <mergeCell ref="M7"/>
    <mergeCell ref="O7"/>
    <mergeCell ref="M6:O6"/>
    <mergeCell ref="A6:A7"/>
    <mergeCell ref="C7"/>
    <mergeCell ref="E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T16"/>
  <sheetViews>
    <sheetView rightToLeft="1" workbookViewId="0">
      <selection activeCell="F20" sqref="F20"/>
    </sheetView>
  </sheetViews>
  <sheetFormatPr defaultRowHeight="24"/>
  <cols>
    <col min="1" max="1" width="32" style="1" bestFit="1" customWidth="1"/>
    <col min="2" max="2" width="1" style="1" customWidth="1"/>
    <col min="3" max="3" width="18.28515625" style="1" bestFit="1" customWidth="1"/>
    <col min="4" max="4" width="1" style="1" customWidth="1"/>
    <col min="5" max="5" width="17.28515625" style="1" bestFit="1" customWidth="1"/>
    <col min="6" max="6" width="1" style="1" customWidth="1"/>
    <col min="7" max="7" width="10.28515625" style="1" bestFit="1" customWidth="1"/>
    <col min="8" max="8" width="1" style="1" customWidth="1"/>
    <col min="9" max="9" width="12.42578125" style="1" bestFit="1" customWidth="1"/>
    <col min="10" max="10" width="1" style="1" customWidth="1"/>
    <col min="11" max="11" width="13.42578125" style="1" bestFit="1" customWidth="1"/>
    <col min="12" max="12" width="1" style="1" customWidth="1"/>
    <col min="13" max="13" width="14" style="1" bestFit="1" customWidth="1"/>
    <col min="14" max="14" width="1" style="1" customWidth="1"/>
    <col min="15" max="15" width="15.42578125" style="1" bestFit="1" customWidth="1"/>
    <col min="16" max="16" width="1" style="1" customWidth="1"/>
    <col min="17" max="17" width="13.42578125" style="1" bestFit="1" customWidth="1"/>
    <col min="18" max="18" width="1" style="1" customWidth="1"/>
    <col min="19" max="19" width="15.425781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20" ht="24.75">
      <c r="A2" s="14" t="s">
        <v>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</row>
    <row r="3" spans="1:20" ht="24.75">
      <c r="A3" s="14" t="s">
        <v>104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</row>
    <row r="4" spans="1:20" ht="24.75">
      <c r="A4" s="14" t="s">
        <v>2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</row>
    <row r="6" spans="1:20" ht="24.75">
      <c r="A6" s="15" t="s">
        <v>105</v>
      </c>
      <c r="B6" s="15" t="s">
        <v>105</v>
      </c>
      <c r="C6" s="15" t="s">
        <v>105</v>
      </c>
      <c r="D6" s="15" t="s">
        <v>105</v>
      </c>
      <c r="E6" s="15" t="s">
        <v>105</v>
      </c>
      <c r="F6" s="15" t="s">
        <v>105</v>
      </c>
      <c r="G6" s="15" t="s">
        <v>105</v>
      </c>
      <c r="I6" s="15" t="s">
        <v>106</v>
      </c>
      <c r="J6" s="15" t="s">
        <v>106</v>
      </c>
      <c r="K6" s="15" t="s">
        <v>106</v>
      </c>
      <c r="L6" s="15" t="s">
        <v>106</v>
      </c>
      <c r="M6" s="15" t="s">
        <v>106</v>
      </c>
      <c r="O6" s="15" t="s">
        <v>107</v>
      </c>
      <c r="P6" s="15" t="s">
        <v>107</v>
      </c>
      <c r="Q6" s="15" t="s">
        <v>107</v>
      </c>
      <c r="R6" s="15" t="s">
        <v>107</v>
      </c>
      <c r="S6" s="15" t="s">
        <v>107</v>
      </c>
    </row>
    <row r="7" spans="1:20" ht="24.75">
      <c r="A7" s="15" t="s">
        <v>108</v>
      </c>
      <c r="C7" s="15" t="s">
        <v>109</v>
      </c>
      <c r="E7" s="15" t="s">
        <v>86</v>
      </c>
      <c r="G7" s="15" t="s">
        <v>87</v>
      </c>
      <c r="I7" s="15" t="s">
        <v>110</v>
      </c>
      <c r="K7" s="15" t="s">
        <v>111</v>
      </c>
      <c r="M7" s="15" t="s">
        <v>112</v>
      </c>
      <c r="O7" s="15" t="s">
        <v>110</v>
      </c>
      <c r="Q7" s="15" t="s">
        <v>111</v>
      </c>
      <c r="S7" s="15" t="s">
        <v>112</v>
      </c>
    </row>
    <row r="8" spans="1:20">
      <c r="A8" s="1" t="s">
        <v>113</v>
      </c>
      <c r="C8" s="4" t="s">
        <v>171</v>
      </c>
      <c r="E8" s="4" t="s">
        <v>115</v>
      </c>
      <c r="F8" s="4"/>
      <c r="G8" s="6">
        <v>18</v>
      </c>
      <c r="H8" s="4"/>
      <c r="I8" s="6">
        <v>0</v>
      </c>
      <c r="J8" s="4"/>
      <c r="K8" s="6">
        <v>0</v>
      </c>
      <c r="L8" s="4"/>
      <c r="M8" s="6">
        <v>0</v>
      </c>
      <c r="N8" s="4"/>
      <c r="O8" s="6">
        <v>18725368266</v>
      </c>
      <c r="P8" s="4"/>
      <c r="Q8" s="6">
        <v>0</v>
      </c>
      <c r="R8" s="4"/>
      <c r="S8" s="6">
        <v>18725368266</v>
      </c>
    </row>
    <row r="9" spans="1:20">
      <c r="A9" s="1" t="s">
        <v>116</v>
      </c>
      <c r="C9" s="4" t="s">
        <v>171</v>
      </c>
      <c r="E9" s="4" t="s">
        <v>117</v>
      </c>
      <c r="F9" s="4"/>
      <c r="G9" s="6">
        <v>16</v>
      </c>
      <c r="H9" s="4"/>
      <c r="I9" s="6">
        <v>0</v>
      </c>
      <c r="J9" s="4"/>
      <c r="K9" s="6">
        <v>0</v>
      </c>
      <c r="L9" s="4"/>
      <c r="M9" s="6">
        <v>0</v>
      </c>
      <c r="N9" s="4"/>
      <c r="O9" s="6">
        <v>3497993789</v>
      </c>
      <c r="P9" s="4"/>
      <c r="Q9" s="6">
        <v>0</v>
      </c>
      <c r="R9" s="4"/>
      <c r="S9" s="6">
        <v>3497993789</v>
      </c>
    </row>
    <row r="10" spans="1:20">
      <c r="A10" s="1" t="s">
        <v>97</v>
      </c>
      <c r="C10" s="6">
        <v>17</v>
      </c>
      <c r="E10" s="4" t="s">
        <v>171</v>
      </c>
      <c r="F10" s="4"/>
      <c r="G10" s="6">
        <v>5</v>
      </c>
      <c r="H10" s="4"/>
      <c r="I10" s="6">
        <v>461316891</v>
      </c>
      <c r="J10" s="4"/>
      <c r="K10" s="6">
        <v>0</v>
      </c>
      <c r="L10" s="4"/>
      <c r="M10" s="6">
        <v>461316891</v>
      </c>
      <c r="N10" s="4"/>
      <c r="O10" s="6">
        <v>462140301</v>
      </c>
      <c r="P10" s="4"/>
      <c r="Q10" s="6">
        <v>0</v>
      </c>
      <c r="R10" s="4"/>
      <c r="S10" s="6">
        <v>462140301</v>
      </c>
    </row>
    <row r="11" spans="1:20">
      <c r="A11" s="1" t="s">
        <v>101</v>
      </c>
      <c r="C11" s="6">
        <v>17</v>
      </c>
      <c r="E11" s="4" t="s">
        <v>171</v>
      </c>
      <c r="F11" s="4"/>
      <c r="G11" s="6">
        <v>5</v>
      </c>
      <c r="H11" s="4"/>
      <c r="I11" s="6">
        <v>473078964</v>
      </c>
      <c r="J11" s="4"/>
      <c r="K11" s="6">
        <v>0</v>
      </c>
      <c r="L11" s="4"/>
      <c r="M11" s="6">
        <v>473078964</v>
      </c>
      <c r="N11" s="4"/>
      <c r="O11" s="6">
        <v>849302021</v>
      </c>
      <c r="P11" s="4"/>
      <c r="Q11" s="6">
        <v>0</v>
      </c>
      <c r="R11" s="4"/>
      <c r="S11" s="6">
        <v>849302021</v>
      </c>
    </row>
    <row r="12" spans="1:20" ht="24.75" thickBot="1">
      <c r="C12" s="4"/>
      <c r="E12" s="4"/>
      <c r="F12" s="4"/>
      <c r="G12" s="4"/>
      <c r="H12" s="4"/>
      <c r="I12" s="11">
        <f>SUM(I8:I11)</f>
        <v>934395855</v>
      </c>
      <c r="J12" s="4"/>
      <c r="K12" s="11">
        <f>SUM(K8:K11)</f>
        <v>0</v>
      </c>
      <c r="L12" s="4"/>
      <c r="M12" s="11">
        <f>SUM(M8:M11)</f>
        <v>934395855</v>
      </c>
      <c r="N12" s="4"/>
      <c r="O12" s="11">
        <f>SUM(O8:O11)</f>
        <v>23534804377</v>
      </c>
      <c r="P12" s="4"/>
      <c r="Q12" s="11">
        <f>SUM(Q8:Q11)</f>
        <v>0</v>
      </c>
      <c r="R12" s="4"/>
      <c r="S12" s="11">
        <f>SUM(S8:S11)</f>
        <v>23534804377</v>
      </c>
    </row>
    <row r="13" spans="1:20" ht="24.75" thickTop="1">
      <c r="E13" s="4"/>
      <c r="F13" s="4"/>
      <c r="G13" s="4"/>
      <c r="H13" s="4"/>
      <c r="I13" s="4"/>
      <c r="J13" s="4"/>
      <c r="K13" s="4"/>
      <c r="L13" s="4"/>
      <c r="M13" s="6"/>
      <c r="N13" s="6"/>
      <c r="O13" s="6"/>
      <c r="P13" s="6"/>
      <c r="Q13" s="6"/>
      <c r="R13" s="6"/>
      <c r="S13" s="6"/>
    </row>
    <row r="14" spans="1:20"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</row>
    <row r="15" spans="1:20"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</row>
    <row r="16" spans="1:20">
      <c r="E16" s="4"/>
      <c r="F16" s="4"/>
      <c r="G16" s="4"/>
      <c r="H16" s="4"/>
      <c r="I16" s="4"/>
      <c r="J16" s="4"/>
      <c r="K16" s="4"/>
      <c r="L16" s="4"/>
      <c r="M16" s="6"/>
      <c r="N16" s="6"/>
      <c r="O16" s="6"/>
      <c r="P16" s="6"/>
      <c r="Q16" s="6"/>
      <c r="R16" s="6"/>
      <c r="S16" s="6"/>
      <c r="T16" s="6"/>
    </row>
  </sheetData>
  <mergeCells count="16">
    <mergeCell ref="A4:S4"/>
    <mergeCell ref="A3:S3"/>
    <mergeCell ref="A2:S2"/>
    <mergeCell ref="Q7"/>
    <mergeCell ref="S7"/>
    <mergeCell ref="O6:S6"/>
    <mergeCell ref="I7"/>
    <mergeCell ref="K7"/>
    <mergeCell ref="M7"/>
    <mergeCell ref="I6:M6"/>
    <mergeCell ref="O7"/>
    <mergeCell ref="A7"/>
    <mergeCell ref="C7"/>
    <mergeCell ref="E7"/>
    <mergeCell ref="G7"/>
    <mergeCell ref="A6:G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G10"/>
  <sheetViews>
    <sheetView rightToLeft="1" workbookViewId="0">
      <selection activeCell="G7" sqref="G7"/>
    </sheetView>
  </sheetViews>
  <sheetFormatPr defaultRowHeight="24"/>
  <cols>
    <col min="1" max="1" width="25" style="1" bestFit="1" customWidth="1"/>
    <col min="2" max="2" width="1" style="1" customWidth="1"/>
    <col min="3" max="3" width="19.7109375" style="1" bestFit="1" customWidth="1"/>
    <col min="4" max="4" width="1" style="1" customWidth="1"/>
    <col min="5" max="5" width="21.7109375" style="1" bestFit="1" customWidth="1"/>
    <col min="6" max="6" width="1" style="1" customWidth="1"/>
    <col min="7" max="7" width="33.42578125" style="1" bestFit="1" customWidth="1"/>
    <col min="8" max="8" width="1" style="1" customWidth="1"/>
    <col min="9" max="9" width="9.140625" style="1" customWidth="1"/>
    <col min="10" max="16384" width="9.140625" style="1"/>
  </cols>
  <sheetData>
    <row r="2" spans="1:7" ht="24.75">
      <c r="A2" s="14" t="s">
        <v>0</v>
      </c>
      <c r="B2" s="14"/>
      <c r="C2" s="14"/>
      <c r="D2" s="14"/>
      <c r="E2" s="14"/>
      <c r="F2" s="14"/>
      <c r="G2" s="14"/>
    </row>
    <row r="3" spans="1:7" ht="24.75">
      <c r="A3" s="14" t="s">
        <v>104</v>
      </c>
      <c r="B3" s="14"/>
      <c r="C3" s="14"/>
      <c r="D3" s="14"/>
      <c r="E3" s="14"/>
      <c r="F3" s="14"/>
      <c r="G3" s="14"/>
    </row>
    <row r="4" spans="1:7" ht="24.75">
      <c r="A4" s="14" t="s">
        <v>2</v>
      </c>
      <c r="B4" s="14"/>
      <c r="C4" s="14"/>
      <c r="D4" s="14"/>
      <c r="E4" s="14"/>
      <c r="F4" s="14"/>
      <c r="G4" s="14"/>
    </row>
    <row r="6" spans="1:7" ht="24.75">
      <c r="A6" s="15" t="s">
        <v>108</v>
      </c>
      <c r="C6" s="15" t="s">
        <v>94</v>
      </c>
      <c r="E6" s="15" t="s">
        <v>160</v>
      </c>
      <c r="G6" s="15" t="s">
        <v>13</v>
      </c>
    </row>
    <row r="7" spans="1:7">
      <c r="A7" s="1" t="s">
        <v>169</v>
      </c>
      <c r="C7" s="7">
        <v>-2637118861579</v>
      </c>
      <c r="E7" s="9">
        <f>C7/$C$9</f>
        <v>1.0003544501028472</v>
      </c>
      <c r="F7" s="4"/>
      <c r="G7" s="9">
        <v>-6.6866121015443189E-2</v>
      </c>
    </row>
    <row r="8" spans="1:7">
      <c r="A8" s="1" t="s">
        <v>170</v>
      </c>
      <c r="C8" s="7">
        <v>934395855</v>
      </c>
      <c r="E8" s="9">
        <f>C8/$C$9</f>
        <v>-3.5445010284717617E-4</v>
      </c>
      <c r="F8" s="4"/>
      <c r="G8" s="9">
        <v>2.369230573071263E-5</v>
      </c>
    </row>
    <row r="9" spans="1:7" ht="24.75" thickBot="1">
      <c r="C9" s="8">
        <f>SUM(C7:C8)</f>
        <v>-2636184465724</v>
      </c>
      <c r="E9" s="10">
        <f>SUM(E7:E8)</f>
        <v>1</v>
      </c>
      <c r="F9" s="4"/>
      <c r="G9" s="10">
        <f>SUM(G7:G8)</f>
        <v>-6.6842428709712479E-2</v>
      </c>
    </row>
    <row r="10" spans="1:7" ht="24.75" thickTop="1"/>
  </sheetData>
  <mergeCells count="7">
    <mergeCell ref="A3:G3"/>
    <mergeCell ref="A2:G2"/>
    <mergeCell ref="A6"/>
    <mergeCell ref="C6"/>
    <mergeCell ref="E6"/>
    <mergeCell ref="G6"/>
    <mergeCell ref="A4:G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S38"/>
  <sheetViews>
    <sheetView rightToLeft="1" topLeftCell="A34" workbookViewId="0">
      <selection activeCell="I38" sqref="I38"/>
    </sheetView>
  </sheetViews>
  <sheetFormatPr defaultRowHeight="24"/>
  <cols>
    <col min="1" max="1" width="30.7109375" style="1" bestFit="1" customWidth="1"/>
    <col min="2" max="2" width="1" style="1" customWidth="1"/>
    <col min="3" max="3" width="13.7109375" style="1" bestFit="1" customWidth="1"/>
    <col min="4" max="4" width="1" style="1" customWidth="1"/>
    <col min="5" max="5" width="36" style="1" bestFit="1" customWidth="1"/>
    <col min="6" max="6" width="1" style="1" customWidth="1"/>
    <col min="7" max="7" width="24.5703125" style="1" bestFit="1" customWidth="1"/>
    <col min="8" max="8" width="1" style="1" customWidth="1"/>
    <col min="9" max="9" width="24.140625" style="1" bestFit="1" customWidth="1"/>
    <col min="10" max="10" width="1" style="1" customWidth="1"/>
    <col min="11" max="11" width="15.42578125" style="1" bestFit="1" customWidth="1"/>
    <col min="12" max="12" width="1" style="1" customWidth="1"/>
    <col min="13" max="13" width="26.140625" style="1" bestFit="1" customWidth="1"/>
    <col min="14" max="14" width="1" style="1" customWidth="1"/>
    <col min="15" max="15" width="24.140625" style="1" bestFit="1" customWidth="1"/>
    <col min="16" max="16" width="1" style="1" customWidth="1"/>
    <col min="17" max="17" width="15.42578125" style="1" bestFit="1" customWidth="1"/>
    <col min="18" max="18" width="1" style="1" customWidth="1"/>
    <col min="19" max="19" width="26.1406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.75">
      <c r="A2" s="14" t="s">
        <v>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</row>
    <row r="3" spans="1:19" ht="24.75">
      <c r="A3" s="14" t="s">
        <v>104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</row>
    <row r="4" spans="1:19" ht="24.75">
      <c r="A4" s="14" t="s">
        <v>2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</row>
    <row r="6" spans="1:19" ht="24.75">
      <c r="A6" s="14" t="s">
        <v>3</v>
      </c>
      <c r="C6" s="15" t="s">
        <v>118</v>
      </c>
      <c r="D6" s="15" t="s">
        <v>118</v>
      </c>
      <c r="E6" s="15" t="s">
        <v>118</v>
      </c>
      <c r="F6" s="15" t="s">
        <v>118</v>
      </c>
      <c r="G6" s="15" t="s">
        <v>118</v>
      </c>
      <c r="I6" s="15" t="s">
        <v>106</v>
      </c>
      <c r="J6" s="15" t="s">
        <v>106</v>
      </c>
      <c r="K6" s="15" t="s">
        <v>106</v>
      </c>
      <c r="L6" s="15" t="s">
        <v>106</v>
      </c>
      <c r="M6" s="15" t="s">
        <v>106</v>
      </c>
      <c r="O6" s="15" t="s">
        <v>107</v>
      </c>
      <c r="P6" s="15" t="s">
        <v>107</v>
      </c>
      <c r="Q6" s="15" t="s">
        <v>107</v>
      </c>
      <c r="R6" s="15" t="s">
        <v>107</v>
      </c>
      <c r="S6" s="15" t="s">
        <v>107</v>
      </c>
    </row>
    <row r="7" spans="1:19" ht="24.75">
      <c r="A7" s="15" t="s">
        <v>3</v>
      </c>
      <c r="C7" s="15" t="s">
        <v>119</v>
      </c>
      <c r="E7" s="15" t="s">
        <v>120</v>
      </c>
      <c r="G7" s="15" t="s">
        <v>121</v>
      </c>
      <c r="I7" s="15" t="s">
        <v>122</v>
      </c>
      <c r="K7" s="15" t="s">
        <v>111</v>
      </c>
      <c r="M7" s="15" t="s">
        <v>123</v>
      </c>
      <c r="O7" s="15" t="s">
        <v>122</v>
      </c>
      <c r="Q7" s="15" t="s">
        <v>111</v>
      </c>
      <c r="S7" s="15" t="s">
        <v>123</v>
      </c>
    </row>
    <row r="8" spans="1:19">
      <c r="A8" s="1" t="s">
        <v>53</v>
      </c>
      <c r="C8" s="4" t="s">
        <v>124</v>
      </c>
      <c r="D8" s="4"/>
      <c r="E8" s="6">
        <v>109540262</v>
      </c>
      <c r="F8" s="4"/>
      <c r="G8" s="6">
        <v>2350</v>
      </c>
      <c r="H8" s="4"/>
      <c r="I8" s="6">
        <v>0</v>
      </c>
      <c r="J8" s="4"/>
      <c r="K8" s="6">
        <v>0</v>
      </c>
      <c r="L8" s="4"/>
      <c r="M8" s="6">
        <v>0</v>
      </c>
      <c r="N8" s="4"/>
      <c r="O8" s="6">
        <v>257419615700</v>
      </c>
      <c r="P8" s="4"/>
      <c r="Q8" s="6">
        <v>0</v>
      </c>
      <c r="R8" s="4"/>
      <c r="S8" s="6">
        <v>257419615700</v>
      </c>
    </row>
    <row r="9" spans="1:19">
      <c r="A9" s="1" t="s">
        <v>35</v>
      </c>
      <c r="C9" s="4" t="s">
        <v>125</v>
      </c>
      <c r="D9" s="4"/>
      <c r="E9" s="6">
        <v>10916546</v>
      </c>
      <c r="F9" s="4"/>
      <c r="G9" s="6">
        <v>3460</v>
      </c>
      <c r="H9" s="4"/>
      <c r="I9" s="6">
        <v>37771249160</v>
      </c>
      <c r="J9" s="4"/>
      <c r="K9" s="6">
        <v>4207022883</v>
      </c>
      <c r="L9" s="4"/>
      <c r="M9" s="6">
        <v>33564226277</v>
      </c>
      <c r="N9" s="4"/>
      <c r="O9" s="6">
        <v>37771249160</v>
      </c>
      <c r="P9" s="4"/>
      <c r="Q9" s="6">
        <v>4207022883</v>
      </c>
      <c r="R9" s="4"/>
      <c r="S9" s="6">
        <v>33564226277</v>
      </c>
    </row>
    <row r="10" spans="1:19">
      <c r="A10" s="1" t="s">
        <v>78</v>
      </c>
      <c r="C10" s="4" t="s">
        <v>126</v>
      </c>
      <c r="D10" s="4"/>
      <c r="E10" s="6">
        <v>16313684</v>
      </c>
      <c r="F10" s="4"/>
      <c r="G10" s="6">
        <v>3135</v>
      </c>
      <c r="H10" s="4"/>
      <c r="I10" s="6">
        <v>51143399340</v>
      </c>
      <c r="J10" s="4"/>
      <c r="K10" s="6">
        <v>3973871206</v>
      </c>
      <c r="L10" s="4"/>
      <c r="M10" s="6">
        <v>47169528134</v>
      </c>
      <c r="N10" s="4"/>
      <c r="O10" s="6">
        <v>51143399340</v>
      </c>
      <c r="P10" s="4"/>
      <c r="Q10" s="6">
        <v>3973871206</v>
      </c>
      <c r="R10" s="4"/>
      <c r="S10" s="6">
        <v>47169528134</v>
      </c>
    </row>
    <row r="11" spans="1:19">
      <c r="A11" s="1" t="s">
        <v>59</v>
      </c>
      <c r="C11" s="4" t="s">
        <v>127</v>
      </c>
      <c r="D11" s="4"/>
      <c r="E11" s="6">
        <v>619388</v>
      </c>
      <c r="F11" s="4"/>
      <c r="G11" s="6">
        <v>4830</v>
      </c>
      <c r="H11" s="4"/>
      <c r="I11" s="6">
        <v>0</v>
      </c>
      <c r="J11" s="4"/>
      <c r="K11" s="6">
        <v>0</v>
      </c>
      <c r="L11" s="4"/>
      <c r="M11" s="6">
        <v>0</v>
      </c>
      <c r="N11" s="4"/>
      <c r="O11" s="6">
        <v>2991644040</v>
      </c>
      <c r="P11" s="4"/>
      <c r="Q11" s="6">
        <v>142459240</v>
      </c>
      <c r="R11" s="4"/>
      <c r="S11" s="6">
        <v>2849184800</v>
      </c>
    </row>
    <row r="12" spans="1:19">
      <c r="A12" s="1" t="s">
        <v>36</v>
      </c>
      <c r="C12" s="4" t="s">
        <v>128</v>
      </c>
      <c r="D12" s="4"/>
      <c r="E12" s="6">
        <v>4700000</v>
      </c>
      <c r="F12" s="4"/>
      <c r="G12" s="6">
        <v>1800</v>
      </c>
      <c r="H12" s="4"/>
      <c r="I12" s="6">
        <v>0</v>
      </c>
      <c r="J12" s="4"/>
      <c r="K12" s="6">
        <v>0</v>
      </c>
      <c r="L12" s="4"/>
      <c r="M12" s="6">
        <v>0</v>
      </c>
      <c r="N12" s="4"/>
      <c r="O12" s="6">
        <v>8460000000</v>
      </c>
      <c r="P12" s="4"/>
      <c r="Q12" s="6">
        <v>439480519</v>
      </c>
      <c r="R12" s="4"/>
      <c r="S12" s="6">
        <v>8020519481</v>
      </c>
    </row>
    <row r="13" spans="1:19">
      <c r="A13" s="1" t="s">
        <v>79</v>
      </c>
      <c r="C13" s="4" t="s">
        <v>4</v>
      </c>
      <c r="D13" s="4"/>
      <c r="E13" s="6">
        <v>13509333</v>
      </c>
      <c r="F13" s="4"/>
      <c r="G13" s="6">
        <v>930</v>
      </c>
      <c r="H13" s="4"/>
      <c r="I13" s="6">
        <v>0</v>
      </c>
      <c r="J13" s="4"/>
      <c r="K13" s="6">
        <v>0</v>
      </c>
      <c r="L13" s="4"/>
      <c r="M13" s="6">
        <v>0</v>
      </c>
      <c r="N13" s="4"/>
      <c r="O13" s="6">
        <v>12563679690</v>
      </c>
      <c r="P13" s="4"/>
      <c r="Q13" s="6">
        <v>1606109590</v>
      </c>
      <c r="R13" s="4"/>
      <c r="S13" s="6">
        <v>10957570100</v>
      </c>
    </row>
    <row r="14" spans="1:19">
      <c r="A14" s="1" t="s">
        <v>58</v>
      </c>
      <c r="C14" s="4" t="s">
        <v>129</v>
      </c>
      <c r="D14" s="4"/>
      <c r="E14" s="6">
        <v>14476102</v>
      </c>
      <c r="F14" s="4"/>
      <c r="G14" s="6">
        <v>2440</v>
      </c>
      <c r="H14" s="4"/>
      <c r="I14" s="6">
        <v>0</v>
      </c>
      <c r="J14" s="4"/>
      <c r="K14" s="6">
        <v>0</v>
      </c>
      <c r="L14" s="4"/>
      <c r="M14" s="6">
        <v>0</v>
      </c>
      <c r="N14" s="4"/>
      <c r="O14" s="6">
        <v>35321688880</v>
      </c>
      <c r="P14" s="4"/>
      <c r="Q14" s="6">
        <v>0</v>
      </c>
      <c r="R14" s="4"/>
      <c r="S14" s="6">
        <v>35321688880</v>
      </c>
    </row>
    <row r="15" spans="1:19">
      <c r="A15" s="1" t="s">
        <v>25</v>
      </c>
      <c r="C15" s="4" t="s">
        <v>126</v>
      </c>
      <c r="D15" s="4"/>
      <c r="E15" s="6">
        <v>3450000</v>
      </c>
      <c r="F15" s="4"/>
      <c r="G15" s="6">
        <v>6300</v>
      </c>
      <c r="H15" s="4"/>
      <c r="I15" s="6">
        <v>21735000000</v>
      </c>
      <c r="J15" s="4"/>
      <c r="K15" s="6">
        <v>0</v>
      </c>
      <c r="L15" s="4"/>
      <c r="M15" s="6">
        <v>21735000000</v>
      </c>
      <c r="N15" s="4"/>
      <c r="O15" s="6">
        <v>21735000000</v>
      </c>
      <c r="P15" s="4"/>
      <c r="Q15" s="6">
        <v>0</v>
      </c>
      <c r="R15" s="4"/>
      <c r="S15" s="6">
        <v>21735000000</v>
      </c>
    </row>
    <row r="16" spans="1:19">
      <c r="A16" s="1" t="s">
        <v>57</v>
      </c>
      <c r="C16" s="4" t="s">
        <v>130</v>
      </c>
      <c r="D16" s="4"/>
      <c r="E16" s="6">
        <v>1436592</v>
      </c>
      <c r="F16" s="4"/>
      <c r="G16" s="6">
        <v>3370</v>
      </c>
      <c r="H16" s="4"/>
      <c r="I16" s="6">
        <v>0</v>
      </c>
      <c r="J16" s="4"/>
      <c r="K16" s="6">
        <v>0</v>
      </c>
      <c r="L16" s="4"/>
      <c r="M16" s="6">
        <v>0</v>
      </c>
      <c r="N16" s="4"/>
      <c r="O16" s="6">
        <v>4841315040</v>
      </c>
      <c r="P16" s="4"/>
      <c r="Q16" s="6">
        <v>257449957</v>
      </c>
      <c r="R16" s="4"/>
      <c r="S16" s="6">
        <v>4583865083</v>
      </c>
    </row>
    <row r="17" spans="1:19">
      <c r="A17" s="1" t="s">
        <v>54</v>
      </c>
      <c r="C17" s="4" t="s">
        <v>131</v>
      </c>
      <c r="D17" s="4"/>
      <c r="E17" s="6">
        <v>31787636</v>
      </c>
      <c r="F17" s="4"/>
      <c r="G17" s="6">
        <v>2400</v>
      </c>
      <c r="H17" s="4"/>
      <c r="I17" s="6">
        <v>76290326400</v>
      </c>
      <c r="J17" s="4"/>
      <c r="K17" s="6">
        <v>5927801735</v>
      </c>
      <c r="L17" s="4"/>
      <c r="M17" s="6">
        <v>70362524665</v>
      </c>
      <c r="N17" s="4"/>
      <c r="O17" s="6">
        <v>76290326400</v>
      </c>
      <c r="P17" s="4"/>
      <c r="Q17" s="6">
        <v>5927801735</v>
      </c>
      <c r="R17" s="4"/>
      <c r="S17" s="6">
        <v>70362524665</v>
      </c>
    </row>
    <row r="18" spans="1:19">
      <c r="A18" s="1" t="s">
        <v>72</v>
      </c>
      <c r="C18" s="4" t="s">
        <v>4</v>
      </c>
      <c r="D18" s="4"/>
      <c r="E18" s="6">
        <v>11090364</v>
      </c>
      <c r="F18" s="4"/>
      <c r="G18" s="6">
        <v>1430</v>
      </c>
      <c r="H18" s="4"/>
      <c r="I18" s="6">
        <v>0</v>
      </c>
      <c r="J18" s="4"/>
      <c r="K18" s="6">
        <v>0</v>
      </c>
      <c r="L18" s="4"/>
      <c r="M18" s="6">
        <v>0</v>
      </c>
      <c r="N18" s="4"/>
      <c r="O18" s="6">
        <v>15859220520</v>
      </c>
      <c r="P18" s="4"/>
      <c r="Q18" s="6">
        <v>920857966</v>
      </c>
      <c r="R18" s="4"/>
      <c r="S18" s="6">
        <v>14938362554</v>
      </c>
    </row>
    <row r="19" spans="1:19">
      <c r="A19" s="1" t="s">
        <v>21</v>
      </c>
      <c r="C19" s="4" t="s">
        <v>132</v>
      </c>
      <c r="D19" s="4"/>
      <c r="E19" s="6">
        <v>1171430</v>
      </c>
      <c r="F19" s="4"/>
      <c r="G19" s="6">
        <v>23500</v>
      </c>
      <c r="H19" s="4"/>
      <c r="I19" s="6">
        <v>0</v>
      </c>
      <c r="J19" s="4"/>
      <c r="K19" s="6">
        <v>0</v>
      </c>
      <c r="L19" s="4"/>
      <c r="M19" s="6">
        <v>0</v>
      </c>
      <c r="N19" s="4"/>
      <c r="O19" s="6">
        <v>27528605000</v>
      </c>
      <c r="P19" s="4"/>
      <c r="Q19" s="6">
        <v>0</v>
      </c>
      <c r="R19" s="4"/>
      <c r="S19" s="6">
        <v>27528605000</v>
      </c>
    </row>
    <row r="20" spans="1:19">
      <c r="A20" s="1" t="s">
        <v>70</v>
      </c>
      <c r="C20" s="4" t="s">
        <v>133</v>
      </c>
      <c r="D20" s="4"/>
      <c r="E20" s="6">
        <v>15356839</v>
      </c>
      <c r="F20" s="4"/>
      <c r="G20" s="6">
        <v>5100</v>
      </c>
      <c r="H20" s="4"/>
      <c r="I20" s="6">
        <v>0</v>
      </c>
      <c r="J20" s="4"/>
      <c r="K20" s="6">
        <v>0</v>
      </c>
      <c r="L20" s="4"/>
      <c r="M20" s="6">
        <v>0</v>
      </c>
      <c r="N20" s="4"/>
      <c r="O20" s="6">
        <v>78319878900</v>
      </c>
      <c r="P20" s="4"/>
      <c r="Q20" s="6">
        <v>0</v>
      </c>
      <c r="R20" s="4"/>
      <c r="S20" s="6">
        <v>78319878900</v>
      </c>
    </row>
    <row r="21" spans="1:19">
      <c r="A21" s="1" t="s">
        <v>28</v>
      </c>
      <c r="C21" s="4" t="s">
        <v>134</v>
      </c>
      <c r="D21" s="4"/>
      <c r="E21" s="6">
        <v>27217824</v>
      </c>
      <c r="F21" s="4"/>
      <c r="G21" s="6">
        <v>1710</v>
      </c>
      <c r="H21" s="4"/>
      <c r="I21" s="6">
        <v>46542479040</v>
      </c>
      <c r="J21" s="4"/>
      <c r="K21" s="6">
        <v>6238790192</v>
      </c>
      <c r="L21" s="4"/>
      <c r="M21" s="6">
        <v>40303688848</v>
      </c>
      <c r="N21" s="4"/>
      <c r="O21" s="6">
        <v>46542479040</v>
      </c>
      <c r="P21" s="4"/>
      <c r="Q21" s="6">
        <v>6238790192</v>
      </c>
      <c r="R21" s="4"/>
      <c r="S21" s="6">
        <v>40303688848</v>
      </c>
    </row>
    <row r="22" spans="1:19">
      <c r="A22" s="1" t="s">
        <v>61</v>
      </c>
      <c r="C22" s="4" t="s">
        <v>115</v>
      </c>
      <c r="D22" s="4"/>
      <c r="E22" s="6">
        <v>37482272</v>
      </c>
      <c r="F22" s="4"/>
      <c r="G22" s="6">
        <v>2640</v>
      </c>
      <c r="H22" s="4"/>
      <c r="I22" s="6">
        <v>98953198080</v>
      </c>
      <c r="J22" s="4"/>
      <c r="K22" s="6">
        <v>5685496855</v>
      </c>
      <c r="L22" s="4"/>
      <c r="M22" s="6">
        <v>93267701225</v>
      </c>
      <c r="N22" s="4"/>
      <c r="O22" s="6">
        <v>98953198080</v>
      </c>
      <c r="P22" s="4"/>
      <c r="Q22" s="6">
        <v>5685496855</v>
      </c>
      <c r="R22" s="4"/>
      <c r="S22" s="6">
        <v>93267701225</v>
      </c>
    </row>
    <row r="23" spans="1:19">
      <c r="A23" s="1" t="s">
        <v>55</v>
      </c>
      <c r="C23" s="4" t="s">
        <v>131</v>
      </c>
      <c r="D23" s="4"/>
      <c r="E23" s="6">
        <v>7715320</v>
      </c>
      <c r="F23" s="4"/>
      <c r="G23" s="6">
        <v>6830</v>
      </c>
      <c r="H23" s="4"/>
      <c r="I23" s="6">
        <v>52695635600</v>
      </c>
      <c r="J23" s="4"/>
      <c r="K23" s="6">
        <v>2146602764</v>
      </c>
      <c r="L23" s="4"/>
      <c r="M23" s="6">
        <v>50549032836</v>
      </c>
      <c r="N23" s="4"/>
      <c r="O23" s="6">
        <v>52695635600</v>
      </c>
      <c r="P23" s="4"/>
      <c r="Q23" s="6">
        <v>2146602764</v>
      </c>
      <c r="R23" s="4"/>
      <c r="S23" s="6">
        <v>50549032836</v>
      </c>
    </row>
    <row r="24" spans="1:19">
      <c r="A24" s="1" t="s">
        <v>68</v>
      </c>
      <c r="C24" s="4" t="s">
        <v>6</v>
      </c>
      <c r="D24" s="4"/>
      <c r="E24" s="6">
        <v>95550478</v>
      </c>
      <c r="F24" s="4"/>
      <c r="G24" s="6">
        <v>690</v>
      </c>
      <c r="H24" s="4"/>
      <c r="I24" s="6">
        <v>65929829820</v>
      </c>
      <c r="J24" s="4"/>
      <c r="K24" s="6">
        <v>2435402685</v>
      </c>
      <c r="L24" s="4"/>
      <c r="M24" s="6">
        <v>63494427135</v>
      </c>
      <c r="N24" s="4"/>
      <c r="O24" s="6">
        <v>65929829820</v>
      </c>
      <c r="P24" s="4"/>
      <c r="Q24" s="6">
        <v>2435402685</v>
      </c>
      <c r="R24" s="4"/>
      <c r="S24" s="6">
        <v>63494427135</v>
      </c>
    </row>
    <row r="25" spans="1:19">
      <c r="A25" s="1" t="s">
        <v>44</v>
      </c>
      <c r="C25" s="4" t="s">
        <v>125</v>
      </c>
      <c r="D25" s="4"/>
      <c r="E25" s="6">
        <v>48232938</v>
      </c>
      <c r="F25" s="4"/>
      <c r="G25" s="6">
        <v>1850</v>
      </c>
      <c r="H25" s="4"/>
      <c r="I25" s="6">
        <v>89230935300</v>
      </c>
      <c r="J25" s="4"/>
      <c r="K25" s="6">
        <v>5880221584</v>
      </c>
      <c r="L25" s="4"/>
      <c r="M25" s="6">
        <v>83350713716</v>
      </c>
      <c r="N25" s="4"/>
      <c r="O25" s="6">
        <v>89230935300</v>
      </c>
      <c r="P25" s="4"/>
      <c r="Q25" s="6">
        <v>5880221584</v>
      </c>
      <c r="R25" s="4"/>
      <c r="S25" s="6">
        <v>83350713716</v>
      </c>
    </row>
    <row r="26" spans="1:19">
      <c r="A26" s="1" t="s">
        <v>34</v>
      </c>
      <c r="C26" s="4" t="s">
        <v>135</v>
      </c>
      <c r="D26" s="4"/>
      <c r="E26" s="6">
        <v>7624330</v>
      </c>
      <c r="F26" s="4"/>
      <c r="G26" s="6">
        <v>2592</v>
      </c>
      <c r="H26" s="4"/>
      <c r="I26" s="6">
        <v>19762263360</v>
      </c>
      <c r="J26" s="4"/>
      <c r="K26" s="6">
        <v>2516056244</v>
      </c>
      <c r="L26" s="4"/>
      <c r="M26" s="6">
        <v>17246207116</v>
      </c>
      <c r="N26" s="4"/>
      <c r="O26" s="6">
        <v>19762263360</v>
      </c>
      <c r="P26" s="4"/>
      <c r="Q26" s="6">
        <v>2516056244</v>
      </c>
      <c r="R26" s="4"/>
      <c r="S26" s="6">
        <v>17246207116</v>
      </c>
    </row>
    <row r="27" spans="1:19">
      <c r="A27" s="1" t="s">
        <v>77</v>
      </c>
      <c r="C27" s="4" t="s">
        <v>136</v>
      </c>
      <c r="D27" s="4"/>
      <c r="E27" s="6">
        <v>32825416</v>
      </c>
      <c r="F27" s="4"/>
      <c r="G27" s="6">
        <v>800</v>
      </c>
      <c r="H27" s="4"/>
      <c r="I27" s="6">
        <v>26260332800</v>
      </c>
      <c r="J27" s="4"/>
      <c r="K27" s="6">
        <v>0</v>
      </c>
      <c r="L27" s="4"/>
      <c r="M27" s="6">
        <v>26260332800</v>
      </c>
      <c r="N27" s="4"/>
      <c r="O27" s="6">
        <v>26260332800</v>
      </c>
      <c r="P27" s="4"/>
      <c r="Q27" s="6">
        <v>0</v>
      </c>
      <c r="R27" s="4"/>
      <c r="S27" s="6">
        <v>26260332800</v>
      </c>
    </row>
    <row r="28" spans="1:19">
      <c r="A28" s="1" t="s">
        <v>48</v>
      </c>
      <c r="C28" s="4" t="s">
        <v>137</v>
      </c>
      <c r="D28" s="4"/>
      <c r="E28" s="6">
        <v>12839928</v>
      </c>
      <c r="F28" s="4"/>
      <c r="G28" s="6">
        <v>2100</v>
      </c>
      <c r="H28" s="4"/>
      <c r="I28" s="6">
        <v>26963848800</v>
      </c>
      <c r="J28" s="4"/>
      <c r="K28" s="6">
        <v>2557637239</v>
      </c>
      <c r="L28" s="4"/>
      <c r="M28" s="6">
        <v>24406211561</v>
      </c>
      <c r="N28" s="4"/>
      <c r="O28" s="6">
        <v>26963848800</v>
      </c>
      <c r="P28" s="4"/>
      <c r="Q28" s="6">
        <v>2557637239</v>
      </c>
      <c r="R28" s="4"/>
      <c r="S28" s="6">
        <v>24406211561</v>
      </c>
    </row>
    <row r="29" spans="1:19">
      <c r="A29" s="1" t="s">
        <v>29</v>
      </c>
      <c r="C29" s="4" t="s">
        <v>138</v>
      </c>
      <c r="D29" s="4"/>
      <c r="E29" s="6">
        <v>4685772</v>
      </c>
      <c r="F29" s="4"/>
      <c r="G29" s="6">
        <v>8200</v>
      </c>
      <c r="H29" s="4"/>
      <c r="I29" s="6">
        <v>0</v>
      </c>
      <c r="J29" s="4"/>
      <c r="K29" s="6">
        <v>0</v>
      </c>
      <c r="L29" s="4"/>
      <c r="M29" s="6">
        <v>0</v>
      </c>
      <c r="N29" s="4"/>
      <c r="O29" s="6">
        <v>38423330400</v>
      </c>
      <c r="P29" s="4"/>
      <c r="Q29" s="6">
        <v>2300946379</v>
      </c>
      <c r="R29" s="4"/>
      <c r="S29" s="6">
        <v>36122384021</v>
      </c>
    </row>
    <row r="30" spans="1:19">
      <c r="A30" s="1" t="s">
        <v>56</v>
      </c>
      <c r="C30" s="4" t="s">
        <v>139</v>
      </c>
      <c r="D30" s="4"/>
      <c r="E30" s="6">
        <v>1412937</v>
      </c>
      <c r="F30" s="4"/>
      <c r="G30" s="6">
        <v>15000</v>
      </c>
      <c r="H30" s="4"/>
      <c r="I30" s="6">
        <v>0</v>
      </c>
      <c r="J30" s="4"/>
      <c r="K30" s="6">
        <v>0</v>
      </c>
      <c r="L30" s="4"/>
      <c r="M30" s="6">
        <v>0</v>
      </c>
      <c r="N30" s="4"/>
      <c r="O30" s="6">
        <v>21194055000</v>
      </c>
      <c r="P30" s="4"/>
      <c r="Q30" s="6">
        <v>1269186809</v>
      </c>
      <c r="R30" s="4"/>
      <c r="S30" s="6">
        <v>19924868191</v>
      </c>
    </row>
    <row r="31" spans="1:19">
      <c r="A31" s="1" t="s">
        <v>22</v>
      </c>
      <c r="C31" s="4" t="s">
        <v>136</v>
      </c>
      <c r="D31" s="4"/>
      <c r="E31" s="6">
        <v>75583185</v>
      </c>
      <c r="F31" s="4"/>
      <c r="G31" s="6">
        <v>1300</v>
      </c>
      <c r="H31" s="4"/>
      <c r="I31" s="6">
        <v>98258140500</v>
      </c>
      <c r="J31" s="4"/>
      <c r="K31" s="6">
        <v>0</v>
      </c>
      <c r="L31" s="4"/>
      <c r="M31" s="6">
        <v>98258140500</v>
      </c>
      <c r="N31" s="4"/>
      <c r="O31" s="6">
        <v>98258140500</v>
      </c>
      <c r="P31" s="4"/>
      <c r="Q31" s="6">
        <v>0</v>
      </c>
      <c r="R31" s="4"/>
      <c r="S31" s="6">
        <v>98258140500</v>
      </c>
    </row>
    <row r="32" spans="1:19">
      <c r="A32" s="1" t="s">
        <v>42</v>
      </c>
      <c r="C32" s="4" t="s">
        <v>140</v>
      </c>
      <c r="D32" s="4"/>
      <c r="E32" s="6">
        <v>9426854</v>
      </c>
      <c r="F32" s="4"/>
      <c r="G32" s="6">
        <v>3000</v>
      </c>
      <c r="H32" s="4"/>
      <c r="I32" s="6">
        <v>28280562000</v>
      </c>
      <c r="J32" s="4"/>
      <c r="K32" s="6">
        <v>0</v>
      </c>
      <c r="L32" s="4"/>
      <c r="M32" s="6">
        <v>28280562000</v>
      </c>
      <c r="N32" s="4"/>
      <c r="O32" s="6">
        <v>28280562000</v>
      </c>
      <c r="P32" s="4"/>
      <c r="Q32" s="6">
        <v>0</v>
      </c>
      <c r="R32" s="4"/>
      <c r="S32" s="6">
        <v>28280562000</v>
      </c>
    </row>
    <row r="33" spans="1:19">
      <c r="A33" s="1" t="s">
        <v>40</v>
      </c>
      <c r="C33" s="4" t="s">
        <v>141</v>
      </c>
      <c r="D33" s="4"/>
      <c r="E33" s="6">
        <v>21407630</v>
      </c>
      <c r="F33" s="4"/>
      <c r="G33" s="6">
        <v>2550</v>
      </c>
      <c r="H33" s="4"/>
      <c r="I33" s="6">
        <v>54589456500</v>
      </c>
      <c r="J33" s="4"/>
      <c r="K33" s="6">
        <v>3857052623</v>
      </c>
      <c r="L33" s="4"/>
      <c r="M33" s="6">
        <v>50732403877</v>
      </c>
      <c r="N33" s="4"/>
      <c r="O33" s="6">
        <v>54589456500</v>
      </c>
      <c r="P33" s="4"/>
      <c r="Q33" s="6">
        <v>3857052623</v>
      </c>
      <c r="R33" s="4"/>
      <c r="S33" s="6">
        <v>50732403877</v>
      </c>
    </row>
    <row r="34" spans="1:19">
      <c r="A34" s="1" t="s">
        <v>15</v>
      </c>
      <c r="C34" s="4" t="s">
        <v>141</v>
      </c>
      <c r="D34" s="4"/>
      <c r="E34" s="6">
        <v>25388553</v>
      </c>
      <c r="F34" s="4"/>
      <c r="G34" s="6">
        <v>900</v>
      </c>
      <c r="H34" s="4"/>
      <c r="I34" s="6">
        <v>22849697700</v>
      </c>
      <c r="J34" s="4"/>
      <c r="K34" s="6">
        <v>3237376335</v>
      </c>
      <c r="L34" s="4"/>
      <c r="M34" s="6">
        <v>19612321365</v>
      </c>
      <c r="N34" s="4"/>
      <c r="O34" s="6">
        <v>22849697700</v>
      </c>
      <c r="P34" s="4"/>
      <c r="Q34" s="6">
        <v>3237376335</v>
      </c>
      <c r="R34" s="4"/>
      <c r="S34" s="6">
        <v>19612321365</v>
      </c>
    </row>
    <row r="35" spans="1:19">
      <c r="A35" s="1" t="s">
        <v>33</v>
      </c>
      <c r="C35" s="4" t="s">
        <v>142</v>
      </c>
      <c r="D35" s="4"/>
      <c r="E35" s="6">
        <v>9230072</v>
      </c>
      <c r="F35" s="4"/>
      <c r="G35" s="6">
        <v>4100</v>
      </c>
      <c r="H35" s="4"/>
      <c r="I35" s="6">
        <v>0</v>
      </c>
      <c r="J35" s="4"/>
      <c r="K35" s="6">
        <v>0</v>
      </c>
      <c r="L35" s="4"/>
      <c r="M35" s="6">
        <v>0</v>
      </c>
      <c r="N35" s="4"/>
      <c r="O35" s="6">
        <v>37843295200</v>
      </c>
      <c r="P35" s="4"/>
      <c r="Q35" s="6">
        <v>4337406181</v>
      </c>
      <c r="R35" s="4"/>
      <c r="S35" s="6">
        <v>33505889019</v>
      </c>
    </row>
    <row r="36" spans="1:19">
      <c r="A36" s="1" t="s">
        <v>31</v>
      </c>
      <c r="C36" s="4" t="s">
        <v>143</v>
      </c>
      <c r="D36" s="4"/>
      <c r="E36" s="6">
        <v>21868021</v>
      </c>
      <c r="F36" s="4"/>
      <c r="G36" s="6">
        <v>1000</v>
      </c>
      <c r="H36" s="4"/>
      <c r="I36" s="6">
        <v>21868021000</v>
      </c>
      <c r="J36" s="4"/>
      <c r="K36" s="6">
        <v>1660862354</v>
      </c>
      <c r="L36" s="4"/>
      <c r="M36" s="6">
        <v>20207158646</v>
      </c>
      <c r="N36" s="4"/>
      <c r="O36" s="6">
        <v>21868021000</v>
      </c>
      <c r="P36" s="4"/>
      <c r="Q36" s="6">
        <v>1660862354</v>
      </c>
      <c r="R36" s="4"/>
      <c r="S36" s="6">
        <v>20207158646</v>
      </c>
    </row>
    <row r="37" spans="1:19" ht="24.75" thickBot="1">
      <c r="C37" s="4"/>
      <c r="D37" s="4"/>
      <c r="E37" s="4"/>
      <c r="F37" s="4"/>
      <c r="G37" s="4"/>
      <c r="H37" s="4"/>
      <c r="I37" s="11">
        <f>SUM(I8:I36)</f>
        <v>839124375400</v>
      </c>
      <c r="J37" s="4"/>
      <c r="K37" s="11">
        <f>SUM(K8:K36)</f>
        <v>50324194699</v>
      </c>
      <c r="L37" s="4"/>
      <c r="M37" s="11">
        <f>SUM(M8:M36)</f>
        <v>788800180701</v>
      </c>
      <c r="N37" s="4"/>
      <c r="O37" s="11">
        <f>SUM(O8:O36)</f>
        <v>1379890703770</v>
      </c>
      <c r="P37" s="4"/>
      <c r="Q37" s="11">
        <f>SUM(Q8:Q36)</f>
        <v>61598091340</v>
      </c>
      <c r="R37" s="4"/>
      <c r="S37" s="11">
        <f>SUM(S8:S36)</f>
        <v>1318292612430</v>
      </c>
    </row>
    <row r="38" spans="1:19" ht="24.75" thickTop="1">
      <c r="C38" s="4"/>
      <c r="D38" s="4"/>
      <c r="E38" s="4"/>
      <c r="F38" s="4"/>
      <c r="G38" s="4"/>
      <c r="H38" s="4"/>
      <c r="I38" s="6"/>
      <c r="J38" s="4"/>
      <c r="K38" s="4"/>
      <c r="L38" s="4"/>
      <c r="M38" s="4"/>
      <c r="N38" s="4"/>
      <c r="O38" s="4"/>
      <c r="P38" s="4"/>
      <c r="Q38" s="4"/>
      <c r="R38" s="4"/>
      <c r="S38" s="4"/>
    </row>
  </sheetData>
  <mergeCells count="16">
    <mergeCell ref="A4:S4"/>
    <mergeCell ref="A3:S3"/>
    <mergeCell ref="A2:S2"/>
    <mergeCell ref="Q7"/>
    <mergeCell ref="S7"/>
    <mergeCell ref="O6:S6"/>
    <mergeCell ref="I7"/>
    <mergeCell ref="K7"/>
    <mergeCell ref="M7"/>
    <mergeCell ref="I6:M6"/>
    <mergeCell ref="O7"/>
    <mergeCell ref="A6:A7"/>
    <mergeCell ref="C7"/>
    <mergeCell ref="E7"/>
    <mergeCell ref="G7"/>
    <mergeCell ref="C6:G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Q79"/>
  <sheetViews>
    <sheetView rightToLeft="1" topLeftCell="A61" workbookViewId="0">
      <selection activeCell="G79" sqref="G79"/>
    </sheetView>
  </sheetViews>
  <sheetFormatPr defaultRowHeight="24"/>
  <cols>
    <col min="1" max="1" width="30.7109375" style="1" bestFit="1" customWidth="1"/>
    <col min="2" max="2" width="1" style="1" customWidth="1"/>
    <col min="3" max="3" width="13.28515625" style="1" bestFit="1" customWidth="1"/>
    <col min="4" max="4" width="1" style="1" customWidth="1"/>
    <col min="5" max="5" width="20.28515625" style="1" bestFit="1" customWidth="1"/>
    <col min="6" max="6" width="1" style="1" customWidth="1"/>
    <col min="7" max="7" width="20.28515625" style="1" bestFit="1" customWidth="1"/>
    <col min="8" max="8" width="1" style="1" customWidth="1"/>
    <col min="9" max="9" width="34.5703125" style="1" bestFit="1" customWidth="1"/>
    <col min="10" max="10" width="1" style="1" customWidth="1"/>
    <col min="11" max="11" width="13.28515625" style="1" bestFit="1" customWidth="1"/>
    <col min="12" max="12" width="1" style="1" customWidth="1"/>
    <col min="13" max="13" width="20.28515625" style="1" bestFit="1" customWidth="1"/>
    <col min="14" max="14" width="1" style="1" customWidth="1"/>
    <col min="15" max="15" width="20.28515625" style="1" bestFit="1" customWidth="1"/>
    <col min="16" max="16" width="1" style="1" customWidth="1"/>
    <col min="17" max="17" width="34.57031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>
      <c r="A2" s="14" t="s">
        <v>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</row>
    <row r="3" spans="1:17" ht="24.75">
      <c r="A3" s="14" t="s">
        <v>104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</row>
    <row r="4" spans="1:17" ht="24.75">
      <c r="A4" s="14" t="s">
        <v>2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</row>
    <row r="6" spans="1:17" ht="24.75">
      <c r="A6" s="14" t="s">
        <v>3</v>
      </c>
      <c r="C6" s="15" t="s">
        <v>106</v>
      </c>
      <c r="D6" s="15" t="s">
        <v>106</v>
      </c>
      <c r="E6" s="15" t="s">
        <v>106</v>
      </c>
      <c r="F6" s="15" t="s">
        <v>106</v>
      </c>
      <c r="G6" s="15" t="s">
        <v>106</v>
      </c>
      <c r="H6" s="15" t="s">
        <v>106</v>
      </c>
      <c r="I6" s="15" t="s">
        <v>106</v>
      </c>
      <c r="K6" s="15" t="s">
        <v>107</v>
      </c>
      <c r="L6" s="15" t="s">
        <v>107</v>
      </c>
      <c r="M6" s="15" t="s">
        <v>107</v>
      </c>
      <c r="N6" s="15" t="s">
        <v>107</v>
      </c>
      <c r="O6" s="15" t="s">
        <v>107</v>
      </c>
      <c r="P6" s="15" t="s">
        <v>107</v>
      </c>
      <c r="Q6" s="15" t="s">
        <v>107</v>
      </c>
    </row>
    <row r="7" spans="1:17" ht="24.75">
      <c r="A7" s="15" t="s">
        <v>3</v>
      </c>
      <c r="C7" s="15" t="s">
        <v>7</v>
      </c>
      <c r="E7" s="15" t="s">
        <v>144</v>
      </c>
      <c r="G7" s="15" t="s">
        <v>145</v>
      </c>
      <c r="I7" s="15" t="s">
        <v>146</v>
      </c>
      <c r="K7" s="15" t="s">
        <v>7</v>
      </c>
      <c r="M7" s="15" t="s">
        <v>144</v>
      </c>
      <c r="O7" s="15" t="s">
        <v>145</v>
      </c>
      <c r="Q7" s="15" t="s">
        <v>146</v>
      </c>
    </row>
    <row r="8" spans="1:17">
      <c r="A8" s="1" t="s">
        <v>75</v>
      </c>
      <c r="C8" s="7">
        <v>115819107</v>
      </c>
      <c r="D8" s="7"/>
      <c r="E8" s="7">
        <v>689628600046</v>
      </c>
      <c r="F8" s="7"/>
      <c r="G8" s="7">
        <v>727621494540</v>
      </c>
      <c r="H8" s="7"/>
      <c r="I8" s="7">
        <f>E8-G8</f>
        <v>-37992894494</v>
      </c>
      <c r="J8" s="7"/>
      <c r="K8" s="7">
        <v>115819107</v>
      </c>
      <c r="L8" s="7"/>
      <c r="M8" s="7">
        <v>689628600046</v>
      </c>
      <c r="N8" s="7"/>
      <c r="O8" s="7">
        <v>506858566805</v>
      </c>
      <c r="P8" s="7"/>
      <c r="Q8" s="7">
        <f>M8-O8</f>
        <v>182770033241</v>
      </c>
    </row>
    <row r="9" spans="1:17">
      <c r="A9" s="1" t="s">
        <v>64</v>
      </c>
      <c r="C9" s="7">
        <v>20399582</v>
      </c>
      <c r="D9" s="7"/>
      <c r="E9" s="7">
        <v>185748353101</v>
      </c>
      <c r="F9" s="7"/>
      <c r="G9" s="7">
        <v>178042635396</v>
      </c>
      <c r="H9" s="7"/>
      <c r="I9" s="7">
        <f t="shared" ref="I9:I71" si="0">E9-G9</f>
        <v>7705717705</v>
      </c>
      <c r="J9" s="7"/>
      <c r="K9" s="7">
        <v>20399582</v>
      </c>
      <c r="L9" s="7"/>
      <c r="M9" s="7">
        <v>185748353101</v>
      </c>
      <c r="N9" s="7"/>
      <c r="O9" s="7">
        <v>123319627101</v>
      </c>
      <c r="P9" s="7"/>
      <c r="Q9" s="7">
        <f t="shared" ref="Q9:Q72" si="1">M9-O9</f>
        <v>62428726000</v>
      </c>
    </row>
    <row r="10" spans="1:17">
      <c r="A10" s="1" t="s">
        <v>77</v>
      </c>
      <c r="C10" s="7">
        <v>32825416</v>
      </c>
      <c r="D10" s="7"/>
      <c r="E10" s="7">
        <v>464000089897</v>
      </c>
      <c r="F10" s="7"/>
      <c r="G10" s="7">
        <v>451926951130</v>
      </c>
      <c r="H10" s="7"/>
      <c r="I10" s="7">
        <f t="shared" si="0"/>
        <v>12073138767</v>
      </c>
      <c r="J10" s="7"/>
      <c r="K10" s="7">
        <v>32825416</v>
      </c>
      <c r="L10" s="7"/>
      <c r="M10" s="7">
        <v>464000089897</v>
      </c>
      <c r="N10" s="7"/>
      <c r="O10" s="7">
        <v>273251975552</v>
      </c>
      <c r="P10" s="7"/>
      <c r="Q10" s="7">
        <f t="shared" si="1"/>
        <v>190748114345</v>
      </c>
    </row>
    <row r="11" spans="1:17">
      <c r="A11" s="1" t="s">
        <v>37</v>
      </c>
      <c r="C11" s="7">
        <v>152386</v>
      </c>
      <c r="D11" s="7"/>
      <c r="E11" s="7">
        <v>57767703968</v>
      </c>
      <c r="F11" s="7"/>
      <c r="G11" s="7">
        <v>58527805336</v>
      </c>
      <c r="H11" s="7"/>
      <c r="I11" s="7">
        <f t="shared" si="0"/>
        <v>-760101368</v>
      </c>
      <c r="J11" s="7"/>
      <c r="K11" s="7">
        <v>152386</v>
      </c>
      <c r="L11" s="7"/>
      <c r="M11" s="7">
        <v>57767703968</v>
      </c>
      <c r="N11" s="7"/>
      <c r="O11" s="7">
        <v>54808386820</v>
      </c>
      <c r="P11" s="7"/>
      <c r="Q11" s="7">
        <f t="shared" si="1"/>
        <v>2959317148</v>
      </c>
    </row>
    <row r="12" spans="1:17">
      <c r="A12" s="1" t="s">
        <v>45</v>
      </c>
      <c r="C12" s="7">
        <v>36816534</v>
      </c>
      <c r="D12" s="7"/>
      <c r="E12" s="7">
        <v>1268102530326</v>
      </c>
      <c r="F12" s="7"/>
      <c r="G12" s="7">
        <v>1167559097257</v>
      </c>
      <c r="H12" s="7"/>
      <c r="I12" s="7">
        <f t="shared" si="0"/>
        <v>100543433069</v>
      </c>
      <c r="J12" s="7"/>
      <c r="K12" s="7">
        <v>36816534</v>
      </c>
      <c r="L12" s="7"/>
      <c r="M12" s="7">
        <v>1268102530326</v>
      </c>
      <c r="N12" s="7"/>
      <c r="O12" s="7">
        <v>932518683550</v>
      </c>
      <c r="P12" s="7"/>
      <c r="Q12" s="7">
        <f t="shared" si="1"/>
        <v>335583846776</v>
      </c>
    </row>
    <row r="13" spans="1:17">
      <c r="A13" s="1" t="s">
        <v>42</v>
      </c>
      <c r="C13" s="7">
        <v>9426854</v>
      </c>
      <c r="D13" s="7"/>
      <c r="E13" s="7">
        <v>726234226949</v>
      </c>
      <c r="F13" s="7"/>
      <c r="G13" s="7">
        <v>655484957098</v>
      </c>
      <c r="H13" s="7"/>
      <c r="I13" s="7">
        <f t="shared" si="0"/>
        <v>70749269851</v>
      </c>
      <c r="J13" s="7"/>
      <c r="K13" s="7">
        <v>9426854</v>
      </c>
      <c r="L13" s="7"/>
      <c r="M13" s="7">
        <v>726234226949</v>
      </c>
      <c r="N13" s="7"/>
      <c r="O13" s="7">
        <v>209720456097</v>
      </c>
      <c r="P13" s="7"/>
      <c r="Q13" s="7">
        <f t="shared" si="1"/>
        <v>516513770852</v>
      </c>
    </row>
    <row r="14" spans="1:17">
      <c r="A14" s="1" t="s">
        <v>39</v>
      </c>
      <c r="C14" s="7">
        <v>264014</v>
      </c>
      <c r="D14" s="7"/>
      <c r="E14" s="7">
        <v>100742990148</v>
      </c>
      <c r="F14" s="7"/>
      <c r="G14" s="7">
        <v>101928201796</v>
      </c>
      <c r="H14" s="7"/>
      <c r="I14" s="7">
        <f t="shared" si="0"/>
        <v>-1185211648</v>
      </c>
      <c r="J14" s="7"/>
      <c r="K14" s="7">
        <v>264014</v>
      </c>
      <c r="L14" s="7"/>
      <c r="M14" s="7">
        <v>100742990148</v>
      </c>
      <c r="N14" s="7"/>
      <c r="O14" s="7">
        <v>90595603891</v>
      </c>
      <c r="P14" s="7"/>
      <c r="Q14" s="7">
        <f t="shared" si="1"/>
        <v>10147386257</v>
      </c>
    </row>
    <row r="15" spans="1:17">
      <c r="A15" s="1" t="s">
        <v>69</v>
      </c>
      <c r="C15" s="7">
        <v>38902128</v>
      </c>
      <c r="D15" s="7"/>
      <c r="E15" s="7">
        <v>310138695913</v>
      </c>
      <c r="F15" s="7"/>
      <c r="G15" s="7">
        <v>337594864754</v>
      </c>
      <c r="H15" s="7"/>
      <c r="I15" s="7">
        <f t="shared" si="0"/>
        <v>-27456168841</v>
      </c>
      <c r="J15" s="7"/>
      <c r="K15" s="7">
        <v>38902128</v>
      </c>
      <c r="L15" s="7"/>
      <c r="M15" s="7">
        <v>310138695913</v>
      </c>
      <c r="N15" s="7"/>
      <c r="O15" s="7">
        <v>180617996268</v>
      </c>
      <c r="P15" s="7"/>
      <c r="Q15" s="7">
        <f t="shared" si="1"/>
        <v>129520699645</v>
      </c>
    </row>
    <row r="16" spans="1:17">
      <c r="A16" s="1" t="s">
        <v>60</v>
      </c>
      <c r="C16" s="7">
        <v>3290542</v>
      </c>
      <c r="D16" s="7"/>
      <c r="E16" s="7">
        <v>80007761708</v>
      </c>
      <c r="F16" s="7"/>
      <c r="G16" s="7">
        <v>74905058999</v>
      </c>
      <c r="H16" s="7"/>
      <c r="I16" s="7">
        <f t="shared" si="0"/>
        <v>5102702709</v>
      </c>
      <c r="J16" s="7"/>
      <c r="K16" s="7">
        <v>3290542</v>
      </c>
      <c r="L16" s="7"/>
      <c r="M16" s="7">
        <v>80007761708</v>
      </c>
      <c r="N16" s="7"/>
      <c r="O16" s="7">
        <v>60759810942</v>
      </c>
      <c r="P16" s="7"/>
      <c r="Q16" s="7">
        <f t="shared" si="1"/>
        <v>19247950766</v>
      </c>
    </row>
    <row r="17" spans="1:17">
      <c r="A17" s="1" t="s">
        <v>52</v>
      </c>
      <c r="C17" s="7">
        <v>55189828</v>
      </c>
      <c r="D17" s="7"/>
      <c r="E17" s="7">
        <v>1041270292974</v>
      </c>
      <c r="F17" s="7"/>
      <c r="G17" s="7">
        <v>1215181084793</v>
      </c>
      <c r="H17" s="7"/>
      <c r="I17" s="7">
        <f t="shared" si="0"/>
        <v>-173910791819</v>
      </c>
      <c r="J17" s="7"/>
      <c r="K17" s="7">
        <v>55189828</v>
      </c>
      <c r="L17" s="7"/>
      <c r="M17" s="7">
        <v>1041270292974</v>
      </c>
      <c r="N17" s="7"/>
      <c r="O17" s="7">
        <v>818220490491</v>
      </c>
      <c r="P17" s="7"/>
      <c r="Q17" s="7">
        <f t="shared" si="1"/>
        <v>223049802483</v>
      </c>
    </row>
    <row r="18" spans="1:17">
      <c r="A18" s="1" t="s">
        <v>28</v>
      </c>
      <c r="C18" s="7">
        <v>27217824</v>
      </c>
      <c r="D18" s="7"/>
      <c r="E18" s="7">
        <v>489440832064</v>
      </c>
      <c r="F18" s="7"/>
      <c r="G18" s="7">
        <v>524884032175</v>
      </c>
      <c r="H18" s="7"/>
      <c r="I18" s="7">
        <f t="shared" si="0"/>
        <v>-35443200111</v>
      </c>
      <c r="J18" s="7"/>
      <c r="K18" s="7">
        <v>27217824</v>
      </c>
      <c r="L18" s="7"/>
      <c r="M18" s="7">
        <v>489440832064</v>
      </c>
      <c r="N18" s="7"/>
      <c r="O18" s="7">
        <v>326057659157</v>
      </c>
      <c r="P18" s="7"/>
      <c r="Q18" s="7">
        <f t="shared" si="1"/>
        <v>163383172907</v>
      </c>
    </row>
    <row r="19" spans="1:17">
      <c r="A19" s="1" t="s">
        <v>27</v>
      </c>
      <c r="C19" s="7">
        <v>3213381</v>
      </c>
      <c r="D19" s="7"/>
      <c r="E19" s="7">
        <v>234458785515</v>
      </c>
      <c r="F19" s="7"/>
      <c r="G19" s="7">
        <v>253784066883</v>
      </c>
      <c r="H19" s="7"/>
      <c r="I19" s="7">
        <f t="shared" si="0"/>
        <v>-19325281368</v>
      </c>
      <c r="J19" s="7"/>
      <c r="K19" s="7">
        <v>3213381</v>
      </c>
      <c r="L19" s="7"/>
      <c r="M19" s="7">
        <v>234458785515</v>
      </c>
      <c r="N19" s="7"/>
      <c r="O19" s="7">
        <v>155599301847</v>
      </c>
      <c r="P19" s="7"/>
      <c r="Q19" s="7">
        <f t="shared" si="1"/>
        <v>78859483668</v>
      </c>
    </row>
    <row r="20" spans="1:17">
      <c r="A20" s="1" t="s">
        <v>74</v>
      </c>
      <c r="C20" s="7">
        <v>77620000</v>
      </c>
      <c r="D20" s="7"/>
      <c r="E20" s="7">
        <v>534706055730</v>
      </c>
      <c r="F20" s="7"/>
      <c r="G20" s="7">
        <v>611092635120</v>
      </c>
      <c r="H20" s="7"/>
      <c r="I20" s="7">
        <f t="shared" si="0"/>
        <v>-76386579390</v>
      </c>
      <c r="J20" s="7"/>
      <c r="K20" s="7">
        <v>77620000</v>
      </c>
      <c r="L20" s="7"/>
      <c r="M20" s="7">
        <v>534706055730</v>
      </c>
      <c r="N20" s="7"/>
      <c r="O20" s="7">
        <v>562369143272</v>
      </c>
      <c r="P20" s="7"/>
      <c r="Q20" s="7">
        <f t="shared" si="1"/>
        <v>-27663087542</v>
      </c>
    </row>
    <row r="21" spans="1:17">
      <c r="A21" s="1" t="s">
        <v>79</v>
      </c>
      <c r="C21" s="7">
        <v>16344556</v>
      </c>
      <c r="D21" s="7"/>
      <c r="E21" s="7">
        <v>157598867150</v>
      </c>
      <c r="F21" s="7"/>
      <c r="G21" s="7">
        <v>180149830247</v>
      </c>
      <c r="H21" s="7"/>
      <c r="I21" s="7">
        <f t="shared" si="0"/>
        <v>-22550963097</v>
      </c>
      <c r="J21" s="7"/>
      <c r="K21" s="7">
        <v>16344556</v>
      </c>
      <c r="L21" s="7"/>
      <c r="M21" s="7">
        <v>157598867150</v>
      </c>
      <c r="N21" s="7"/>
      <c r="O21" s="7">
        <v>155481566560</v>
      </c>
      <c r="P21" s="7"/>
      <c r="Q21" s="7">
        <f t="shared" si="1"/>
        <v>2117300590</v>
      </c>
    </row>
    <row r="22" spans="1:17">
      <c r="A22" s="1" t="s">
        <v>54</v>
      </c>
      <c r="C22" s="7">
        <v>31787636</v>
      </c>
      <c r="D22" s="7"/>
      <c r="E22" s="7">
        <v>700222750378</v>
      </c>
      <c r="F22" s="7"/>
      <c r="G22" s="7">
        <v>692007140491</v>
      </c>
      <c r="H22" s="7"/>
      <c r="I22" s="7">
        <f t="shared" si="0"/>
        <v>8215609887</v>
      </c>
      <c r="J22" s="7"/>
      <c r="K22" s="7">
        <v>31787636</v>
      </c>
      <c r="L22" s="7"/>
      <c r="M22" s="7">
        <v>700222750378</v>
      </c>
      <c r="N22" s="7"/>
      <c r="O22" s="7">
        <v>446212201652</v>
      </c>
      <c r="P22" s="7"/>
      <c r="Q22" s="7">
        <f t="shared" si="1"/>
        <v>254010548726</v>
      </c>
    </row>
    <row r="23" spans="1:17">
      <c r="A23" s="1" t="s">
        <v>55</v>
      </c>
      <c r="C23" s="7">
        <v>7715320</v>
      </c>
      <c r="D23" s="7"/>
      <c r="E23" s="7">
        <v>437923530606</v>
      </c>
      <c r="F23" s="7"/>
      <c r="G23" s="7">
        <v>478187953298</v>
      </c>
      <c r="H23" s="7"/>
      <c r="I23" s="7">
        <f t="shared" si="0"/>
        <v>-40264422692</v>
      </c>
      <c r="J23" s="7"/>
      <c r="K23" s="7">
        <v>7715320</v>
      </c>
      <c r="L23" s="7"/>
      <c r="M23" s="7">
        <v>437923530606</v>
      </c>
      <c r="N23" s="7"/>
      <c r="O23" s="7">
        <v>213621961384</v>
      </c>
      <c r="P23" s="7"/>
      <c r="Q23" s="7">
        <f t="shared" si="1"/>
        <v>224301569222</v>
      </c>
    </row>
    <row r="24" spans="1:17">
      <c r="A24" s="1" t="s">
        <v>50</v>
      </c>
      <c r="C24" s="7">
        <v>19795376</v>
      </c>
      <c r="D24" s="7"/>
      <c r="E24" s="7">
        <v>222750358564</v>
      </c>
      <c r="F24" s="7"/>
      <c r="G24" s="7">
        <v>255808715666</v>
      </c>
      <c r="H24" s="7"/>
      <c r="I24" s="7">
        <f t="shared" si="0"/>
        <v>-33058357102</v>
      </c>
      <c r="J24" s="7"/>
      <c r="K24" s="7">
        <v>19795376</v>
      </c>
      <c r="L24" s="7"/>
      <c r="M24" s="7">
        <v>222750358564</v>
      </c>
      <c r="N24" s="7"/>
      <c r="O24" s="7">
        <v>235569285929</v>
      </c>
      <c r="P24" s="7"/>
      <c r="Q24" s="7">
        <f t="shared" si="1"/>
        <v>-12818927365</v>
      </c>
    </row>
    <row r="25" spans="1:17">
      <c r="A25" s="1" t="s">
        <v>36</v>
      </c>
      <c r="C25" s="7">
        <v>4700000</v>
      </c>
      <c r="D25" s="7"/>
      <c r="E25" s="7">
        <v>73818153000</v>
      </c>
      <c r="F25" s="7"/>
      <c r="G25" s="7">
        <v>81013086900</v>
      </c>
      <c r="H25" s="7"/>
      <c r="I25" s="7">
        <f t="shared" si="0"/>
        <v>-7194933900</v>
      </c>
      <c r="J25" s="7"/>
      <c r="K25" s="7">
        <v>4700000</v>
      </c>
      <c r="L25" s="7"/>
      <c r="M25" s="7">
        <v>73818153000</v>
      </c>
      <c r="N25" s="7"/>
      <c r="O25" s="7">
        <v>88499606686</v>
      </c>
      <c r="P25" s="7"/>
      <c r="Q25" s="7">
        <f t="shared" si="1"/>
        <v>-14681453686</v>
      </c>
    </row>
    <row r="26" spans="1:17">
      <c r="A26" s="1" t="s">
        <v>32</v>
      </c>
      <c r="C26" s="7">
        <v>14425299</v>
      </c>
      <c r="D26" s="7"/>
      <c r="E26" s="7">
        <v>382577018804</v>
      </c>
      <c r="F26" s="7"/>
      <c r="G26" s="7">
        <v>423415689467</v>
      </c>
      <c r="H26" s="7"/>
      <c r="I26" s="7">
        <f t="shared" si="0"/>
        <v>-40838670663</v>
      </c>
      <c r="J26" s="7"/>
      <c r="K26" s="7">
        <v>14425299</v>
      </c>
      <c r="L26" s="7"/>
      <c r="M26" s="7">
        <v>382577018804</v>
      </c>
      <c r="N26" s="7"/>
      <c r="O26" s="7">
        <v>296793394733</v>
      </c>
      <c r="P26" s="7"/>
      <c r="Q26" s="7">
        <f t="shared" si="1"/>
        <v>85783624071</v>
      </c>
    </row>
    <row r="27" spans="1:17">
      <c r="A27" s="1" t="s">
        <v>20</v>
      </c>
      <c r="C27" s="7">
        <v>125698752</v>
      </c>
      <c r="D27" s="7"/>
      <c r="E27" s="7">
        <v>1095818905612</v>
      </c>
      <c r="F27" s="7"/>
      <c r="G27" s="7">
        <v>1207025157151</v>
      </c>
      <c r="H27" s="7"/>
      <c r="I27" s="7">
        <f t="shared" si="0"/>
        <v>-111206251539</v>
      </c>
      <c r="J27" s="7"/>
      <c r="K27" s="7">
        <v>125698752</v>
      </c>
      <c r="L27" s="7"/>
      <c r="M27" s="7">
        <v>1095818905612</v>
      </c>
      <c r="N27" s="7"/>
      <c r="O27" s="7">
        <v>873617005394</v>
      </c>
      <c r="P27" s="7"/>
      <c r="Q27" s="7">
        <f t="shared" si="1"/>
        <v>222201900218</v>
      </c>
    </row>
    <row r="28" spans="1:17">
      <c r="A28" s="1" t="s">
        <v>68</v>
      </c>
      <c r="C28" s="7">
        <v>95550478</v>
      </c>
      <c r="D28" s="7"/>
      <c r="E28" s="7">
        <v>1017256712944</v>
      </c>
      <c r="F28" s="7"/>
      <c r="G28" s="7">
        <v>1195822783937</v>
      </c>
      <c r="H28" s="7"/>
      <c r="I28" s="7">
        <f t="shared" si="0"/>
        <v>-178566070993</v>
      </c>
      <c r="J28" s="7"/>
      <c r="K28" s="7">
        <v>95550478</v>
      </c>
      <c r="L28" s="7"/>
      <c r="M28" s="7">
        <v>1017256712944</v>
      </c>
      <c r="N28" s="7"/>
      <c r="O28" s="7">
        <v>822269226553</v>
      </c>
      <c r="P28" s="7"/>
      <c r="Q28" s="7">
        <f t="shared" si="1"/>
        <v>194987486391</v>
      </c>
    </row>
    <row r="29" spans="1:17">
      <c r="A29" s="1" t="s">
        <v>63</v>
      </c>
      <c r="C29" s="7">
        <v>43855258</v>
      </c>
      <c r="D29" s="7"/>
      <c r="E29" s="7">
        <v>1055854411384</v>
      </c>
      <c r="F29" s="7"/>
      <c r="G29" s="7">
        <v>1103372219329</v>
      </c>
      <c r="H29" s="7"/>
      <c r="I29" s="7">
        <f t="shared" si="0"/>
        <v>-47517807945</v>
      </c>
      <c r="J29" s="7"/>
      <c r="K29" s="7">
        <v>43855258</v>
      </c>
      <c r="L29" s="7"/>
      <c r="M29" s="7">
        <v>1055854411384</v>
      </c>
      <c r="N29" s="7"/>
      <c r="O29" s="7">
        <v>1022998914547</v>
      </c>
      <c r="P29" s="7"/>
      <c r="Q29" s="7">
        <f t="shared" si="1"/>
        <v>32855496837</v>
      </c>
    </row>
    <row r="30" spans="1:17">
      <c r="A30" s="1" t="s">
        <v>15</v>
      </c>
      <c r="C30" s="7">
        <v>25388553</v>
      </c>
      <c r="D30" s="7"/>
      <c r="E30" s="7">
        <v>373262493511</v>
      </c>
      <c r="F30" s="7"/>
      <c r="G30" s="7">
        <v>397742859888</v>
      </c>
      <c r="H30" s="7"/>
      <c r="I30" s="7">
        <f t="shared" si="0"/>
        <v>-24480366377</v>
      </c>
      <c r="J30" s="7"/>
      <c r="K30" s="7">
        <v>25388553</v>
      </c>
      <c r="L30" s="7"/>
      <c r="M30" s="7">
        <v>373262493511</v>
      </c>
      <c r="N30" s="7"/>
      <c r="O30" s="7">
        <v>296029234613</v>
      </c>
      <c r="P30" s="7"/>
      <c r="Q30" s="7">
        <f t="shared" si="1"/>
        <v>77233258898</v>
      </c>
    </row>
    <row r="31" spans="1:17">
      <c r="A31" s="1" t="s">
        <v>82</v>
      </c>
      <c r="C31" s="7">
        <v>700000</v>
      </c>
      <c r="D31" s="7"/>
      <c r="E31" s="7">
        <v>12037945500</v>
      </c>
      <c r="F31" s="7"/>
      <c r="G31" s="7">
        <v>11749893749</v>
      </c>
      <c r="H31" s="7"/>
      <c r="I31" s="7">
        <f t="shared" si="0"/>
        <v>288051751</v>
      </c>
      <c r="J31" s="7"/>
      <c r="K31" s="7">
        <v>700000</v>
      </c>
      <c r="L31" s="7"/>
      <c r="M31" s="7">
        <v>12037945500</v>
      </c>
      <c r="N31" s="7"/>
      <c r="O31" s="7">
        <v>11749893749</v>
      </c>
      <c r="P31" s="7"/>
      <c r="Q31" s="7">
        <f t="shared" si="1"/>
        <v>288051751</v>
      </c>
    </row>
    <row r="32" spans="1:17">
      <c r="A32" s="1" t="s">
        <v>76</v>
      </c>
      <c r="C32" s="7">
        <v>5346154</v>
      </c>
      <c r="D32" s="7"/>
      <c r="E32" s="7">
        <v>149917655064</v>
      </c>
      <c r="F32" s="7"/>
      <c r="G32" s="7">
        <v>148801642743</v>
      </c>
      <c r="H32" s="7"/>
      <c r="I32" s="7">
        <f t="shared" si="0"/>
        <v>1116012321</v>
      </c>
      <c r="J32" s="7"/>
      <c r="K32" s="7">
        <v>5346154</v>
      </c>
      <c r="L32" s="7"/>
      <c r="M32" s="7">
        <v>149917655064</v>
      </c>
      <c r="N32" s="7"/>
      <c r="O32" s="7">
        <v>89854649627</v>
      </c>
      <c r="P32" s="7"/>
      <c r="Q32" s="7">
        <f t="shared" si="1"/>
        <v>60063005437</v>
      </c>
    </row>
    <row r="33" spans="1:17">
      <c r="A33" s="1" t="s">
        <v>26</v>
      </c>
      <c r="C33" s="7">
        <v>17978253</v>
      </c>
      <c r="D33" s="7"/>
      <c r="E33" s="7">
        <v>533279066656</v>
      </c>
      <c r="F33" s="7"/>
      <c r="G33" s="7">
        <v>634966663481</v>
      </c>
      <c r="H33" s="7"/>
      <c r="I33" s="7">
        <f t="shared" si="0"/>
        <v>-101687596825</v>
      </c>
      <c r="J33" s="7"/>
      <c r="K33" s="7">
        <v>17978253</v>
      </c>
      <c r="L33" s="7"/>
      <c r="M33" s="7">
        <v>533279066656</v>
      </c>
      <c r="N33" s="7"/>
      <c r="O33" s="7">
        <v>466522337816</v>
      </c>
      <c r="P33" s="7"/>
      <c r="Q33" s="7">
        <f t="shared" si="1"/>
        <v>66756728840</v>
      </c>
    </row>
    <row r="34" spans="1:17">
      <c r="A34" s="1" t="s">
        <v>70</v>
      </c>
      <c r="C34" s="7">
        <v>44127623</v>
      </c>
      <c r="D34" s="7"/>
      <c r="E34" s="7">
        <v>1539225083238</v>
      </c>
      <c r="F34" s="7"/>
      <c r="G34" s="7">
        <v>1730038110085</v>
      </c>
      <c r="H34" s="7"/>
      <c r="I34" s="7">
        <f t="shared" si="0"/>
        <v>-190813026847</v>
      </c>
      <c r="J34" s="7"/>
      <c r="K34" s="7">
        <v>44127623</v>
      </c>
      <c r="L34" s="7"/>
      <c r="M34" s="7">
        <v>1539225083238</v>
      </c>
      <c r="N34" s="7"/>
      <c r="O34" s="7">
        <v>1695069109228</v>
      </c>
      <c r="P34" s="7"/>
      <c r="Q34" s="7">
        <f t="shared" si="1"/>
        <v>-155844025990</v>
      </c>
    </row>
    <row r="35" spans="1:17">
      <c r="A35" s="1" t="s">
        <v>49</v>
      </c>
      <c r="C35" s="7">
        <v>69239321</v>
      </c>
      <c r="D35" s="7"/>
      <c r="E35" s="7">
        <v>580214535547</v>
      </c>
      <c r="F35" s="7"/>
      <c r="G35" s="7">
        <v>646335300517</v>
      </c>
      <c r="H35" s="7"/>
      <c r="I35" s="7">
        <f t="shared" si="0"/>
        <v>-66120764970</v>
      </c>
      <c r="J35" s="7"/>
      <c r="K35" s="7">
        <v>69239321</v>
      </c>
      <c r="L35" s="7"/>
      <c r="M35" s="7">
        <v>580214535547</v>
      </c>
      <c r="N35" s="7"/>
      <c r="O35" s="7">
        <v>396162639276</v>
      </c>
      <c r="P35" s="7"/>
      <c r="Q35" s="7">
        <f t="shared" si="1"/>
        <v>184051896271</v>
      </c>
    </row>
    <row r="36" spans="1:17">
      <c r="A36" s="1" t="s">
        <v>40</v>
      </c>
      <c r="C36" s="7">
        <v>21407630</v>
      </c>
      <c r="D36" s="7"/>
      <c r="E36" s="7">
        <v>471357639423</v>
      </c>
      <c r="F36" s="7"/>
      <c r="G36" s="7">
        <v>577758912430</v>
      </c>
      <c r="H36" s="7"/>
      <c r="I36" s="7">
        <f t="shared" si="0"/>
        <v>-106401273007</v>
      </c>
      <c r="J36" s="7"/>
      <c r="K36" s="7">
        <v>21407630</v>
      </c>
      <c r="L36" s="7"/>
      <c r="M36" s="7">
        <v>471357639423</v>
      </c>
      <c r="N36" s="7"/>
      <c r="O36" s="7">
        <v>494723995527</v>
      </c>
      <c r="P36" s="7"/>
      <c r="Q36" s="7">
        <f t="shared" si="1"/>
        <v>-23366356104</v>
      </c>
    </row>
    <row r="37" spans="1:17">
      <c r="A37" s="1" t="s">
        <v>38</v>
      </c>
      <c r="C37" s="7">
        <v>193742</v>
      </c>
      <c r="D37" s="7"/>
      <c r="E37" s="7">
        <v>74802265247</v>
      </c>
      <c r="F37" s="7"/>
      <c r="G37" s="7">
        <v>76730976622</v>
      </c>
      <c r="H37" s="7"/>
      <c r="I37" s="7">
        <f t="shared" si="0"/>
        <v>-1928711375</v>
      </c>
      <c r="J37" s="7"/>
      <c r="K37" s="7">
        <v>193742</v>
      </c>
      <c r="L37" s="7"/>
      <c r="M37" s="7">
        <v>74802265247</v>
      </c>
      <c r="N37" s="7"/>
      <c r="O37" s="7">
        <v>62954383529</v>
      </c>
      <c r="P37" s="7"/>
      <c r="Q37" s="7">
        <f t="shared" si="1"/>
        <v>11847881718</v>
      </c>
    </row>
    <row r="38" spans="1:17">
      <c r="A38" s="1" t="s">
        <v>62</v>
      </c>
      <c r="C38" s="7">
        <v>18195948</v>
      </c>
      <c r="D38" s="7"/>
      <c r="E38" s="7">
        <v>883583271044</v>
      </c>
      <c r="F38" s="7"/>
      <c r="G38" s="7">
        <v>1155802886790</v>
      </c>
      <c r="H38" s="7"/>
      <c r="I38" s="7">
        <f t="shared" si="0"/>
        <v>-272219615746</v>
      </c>
      <c r="J38" s="7"/>
      <c r="K38" s="7">
        <v>18195948</v>
      </c>
      <c r="L38" s="7"/>
      <c r="M38" s="7">
        <v>883583271044</v>
      </c>
      <c r="N38" s="7"/>
      <c r="O38" s="7">
        <v>964757107260</v>
      </c>
      <c r="P38" s="7"/>
      <c r="Q38" s="7">
        <f t="shared" si="1"/>
        <v>-81173836216</v>
      </c>
    </row>
    <row r="39" spans="1:17">
      <c r="A39" s="1" t="s">
        <v>30</v>
      </c>
      <c r="C39" s="7">
        <v>26487698</v>
      </c>
      <c r="D39" s="7"/>
      <c r="E39" s="7">
        <v>148238441588</v>
      </c>
      <c r="F39" s="7"/>
      <c r="G39" s="7">
        <v>220990110066</v>
      </c>
      <c r="H39" s="7"/>
      <c r="I39" s="7">
        <f t="shared" si="0"/>
        <v>-72751668478</v>
      </c>
      <c r="J39" s="7"/>
      <c r="K39" s="7">
        <v>26487698</v>
      </c>
      <c r="L39" s="7"/>
      <c r="M39" s="7">
        <v>148238441588</v>
      </c>
      <c r="N39" s="7"/>
      <c r="O39" s="7">
        <v>115482467407</v>
      </c>
      <c r="P39" s="7"/>
      <c r="Q39" s="7">
        <f t="shared" si="1"/>
        <v>32755974181</v>
      </c>
    </row>
    <row r="40" spans="1:17">
      <c r="A40" s="1" t="s">
        <v>31</v>
      </c>
      <c r="C40" s="7">
        <v>21868021</v>
      </c>
      <c r="D40" s="7"/>
      <c r="E40" s="7">
        <v>319329843180</v>
      </c>
      <c r="F40" s="7"/>
      <c r="G40" s="7">
        <v>297991535771</v>
      </c>
      <c r="H40" s="7"/>
      <c r="I40" s="7">
        <f t="shared" si="0"/>
        <v>21338307409</v>
      </c>
      <c r="J40" s="7"/>
      <c r="K40" s="7">
        <v>21868021</v>
      </c>
      <c r="L40" s="7"/>
      <c r="M40" s="7">
        <v>319329843180</v>
      </c>
      <c r="N40" s="7"/>
      <c r="O40" s="7">
        <v>339361517999</v>
      </c>
      <c r="P40" s="7"/>
      <c r="Q40" s="7">
        <f t="shared" si="1"/>
        <v>-20031674819</v>
      </c>
    </row>
    <row r="41" spans="1:17">
      <c r="A41" s="1" t="s">
        <v>19</v>
      </c>
      <c r="C41" s="7">
        <v>547268</v>
      </c>
      <c r="D41" s="7"/>
      <c r="E41" s="7">
        <v>20400440827</v>
      </c>
      <c r="F41" s="7"/>
      <c r="G41" s="7">
        <v>21379661987</v>
      </c>
      <c r="H41" s="7"/>
      <c r="I41" s="7">
        <f t="shared" si="0"/>
        <v>-979221160</v>
      </c>
      <c r="J41" s="7"/>
      <c r="K41" s="7">
        <v>547268</v>
      </c>
      <c r="L41" s="7"/>
      <c r="M41" s="7">
        <v>20400440827</v>
      </c>
      <c r="N41" s="7"/>
      <c r="O41" s="7">
        <v>18504251354</v>
      </c>
      <c r="P41" s="7"/>
      <c r="Q41" s="7">
        <f t="shared" si="1"/>
        <v>1896189473</v>
      </c>
    </row>
    <row r="42" spans="1:17">
      <c r="A42" s="1" t="s">
        <v>57</v>
      </c>
      <c r="C42" s="7">
        <v>1436592</v>
      </c>
      <c r="D42" s="7"/>
      <c r="E42" s="7">
        <v>43983763750</v>
      </c>
      <c r="F42" s="7"/>
      <c r="G42" s="7">
        <v>46268634594</v>
      </c>
      <c r="H42" s="7"/>
      <c r="I42" s="7">
        <f t="shared" si="0"/>
        <v>-2284870844</v>
      </c>
      <c r="J42" s="7"/>
      <c r="K42" s="7">
        <v>1436592</v>
      </c>
      <c r="L42" s="7"/>
      <c r="M42" s="7">
        <v>43983763750</v>
      </c>
      <c r="N42" s="7"/>
      <c r="O42" s="7">
        <v>47856099115</v>
      </c>
      <c r="P42" s="7"/>
      <c r="Q42" s="7">
        <f t="shared" si="1"/>
        <v>-3872335365</v>
      </c>
    </row>
    <row r="43" spans="1:17">
      <c r="A43" s="1" t="s">
        <v>61</v>
      </c>
      <c r="C43" s="7">
        <v>37482272</v>
      </c>
      <c r="D43" s="7"/>
      <c r="E43" s="7">
        <v>953836863528</v>
      </c>
      <c r="F43" s="7"/>
      <c r="G43" s="7">
        <v>1054436845229</v>
      </c>
      <c r="H43" s="7"/>
      <c r="I43" s="7">
        <f t="shared" si="0"/>
        <v>-100599981701</v>
      </c>
      <c r="J43" s="7"/>
      <c r="K43" s="7">
        <v>37482272</v>
      </c>
      <c r="L43" s="7"/>
      <c r="M43" s="7">
        <v>953836863528</v>
      </c>
      <c r="N43" s="7"/>
      <c r="O43" s="7">
        <v>632038699074</v>
      </c>
      <c r="P43" s="7"/>
      <c r="Q43" s="7">
        <f t="shared" si="1"/>
        <v>321798164454</v>
      </c>
    </row>
    <row r="44" spans="1:17">
      <c r="A44" s="1" t="s">
        <v>16</v>
      </c>
      <c r="C44" s="7">
        <v>261996669</v>
      </c>
      <c r="D44" s="7"/>
      <c r="E44" s="7">
        <v>1330316225289</v>
      </c>
      <c r="F44" s="7"/>
      <c r="G44" s="7">
        <v>1396977344328</v>
      </c>
      <c r="H44" s="7"/>
      <c r="I44" s="7">
        <f t="shared" si="0"/>
        <v>-66661119039</v>
      </c>
      <c r="J44" s="7"/>
      <c r="K44" s="7">
        <v>261996669</v>
      </c>
      <c r="L44" s="7"/>
      <c r="M44" s="7">
        <v>1330316225289</v>
      </c>
      <c r="N44" s="7"/>
      <c r="O44" s="7">
        <v>1304290996333</v>
      </c>
      <c r="P44" s="7"/>
      <c r="Q44" s="7">
        <f t="shared" si="1"/>
        <v>26025228956</v>
      </c>
    </row>
    <row r="45" spans="1:17">
      <c r="A45" s="1" t="s">
        <v>25</v>
      </c>
      <c r="C45" s="7">
        <v>3450000</v>
      </c>
      <c r="D45" s="7"/>
      <c r="E45" s="7">
        <v>183751136550</v>
      </c>
      <c r="F45" s="7"/>
      <c r="G45" s="7">
        <v>237490970625</v>
      </c>
      <c r="H45" s="7"/>
      <c r="I45" s="7">
        <f t="shared" si="0"/>
        <v>-53739834075</v>
      </c>
      <c r="J45" s="7"/>
      <c r="K45" s="7">
        <v>3450000</v>
      </c>
      <c r="L45" s="7"/>
      <c r="M45" s="7">
        <v>183751136550</v>
      </c>
      <c r="N45" s="7"/>
      <c r="O45" s="7">
        <v>201299440601</v>
      </c>
      <c r="P45" s="7"/>
      <c r="Q45" s="7">
        <f t="shared" si="1"/>
        <v>-17548304051</v>
      </c>
    </row>
    <row r="46" spans="1:17">
      <c r="A46" s="1" t="s">
        <v>24</v>
      </c>
      <c r="C46" s="7">
        <v>2744903</v>
      </c>
      <c r="D46" s="7"/>
      <c r="E46" s="7">
        <v>407375624493</v>
      </c>
      <c r="F46" s="7"/>
      <c r="G46" s="7">
        <v>496416425589</v>
      </c>
      <c r="H46" s="7"/>
      <c r="I46" s="7">
        <f t="shared" si="0"/>
        <v>-89040801096</v>
      </c>
      <c r="J46" s="7"/>
      <c r="K46" s="7">
        <v>2744903</v>
      </c>
      <c r="L46" s="7"/>
      <c r="M46" s="7">
        <v>407375624493</v>
      </c>
      <c r="N46" s="7"/>
      <c r="O46" s="7">
        <v>531823608614</v>
      </c>
      <c r="P46" s="7"/>
      <c r="Q46" s="7">
        <f t="shared" si="1"/>
        <v>-124447984121</v>
      </c>
    </row>
    <row r="47" spans="1:17">
      <c r="A47" s="1" t="s">
        <v>23</v>
      </c>
      <c r="C47" s="7">
        <v>25925571</v>
      </c>
      <c r="D47" s="7"/>
      <c r="E47" s="7">
        <v>1474119152365</v>
      </c>
      <c r="F47" s="7"/>
      <c r="G47" s="7">
        <v>1616119091693</v>
      </c>
      <c r="H47" s="7"/>
      <c r="I47" s="7">
        <f t="shared" si="0"/>
        <v>-141999939328</v>
      </c>
      <c r="J47" s="7"/>
      <c r="K47" s="7">
        <v>25925571</v>
      </c>
      <c r="L47" s="7"/>
      <c r="M47" s="7">
        <v>1474119152365</v>
      </c>
      <c r="N47" s="7"/>
      <c r="O47" s="7">
        <v>1170934401510</v>
      </c>
      <c r="P47" s="7"/>
      <c r="Q47" s="7">
        <f t="shared" si="1"/>
        <v>303184750855</v>
      </c>
    </row>
    <row r="48" spans="1:17">
      <c r="A48" s="1" t="s">
        <v>22</v>
      </c>
      <c r="C48" s="7">
        <v>75583185</v>
      </c>
      <c r="D48" s="7"/>
      <c r="E48" s="7">
        <v>1153298688505</v>
      </c>
      <c r="F48" s="7"/>
      <c r="G48" s="7">
        <v>1433546513139</v>
      </c>
      <c r="H48" s="7"/>
      <c r="I48" s="7">
        <f t="shared" si="0"/>
        <v>-280247824634</v>
      </c>
      <c r="J48" s="7"/>
      <c r="K48" s="7">
        <v>75583185</v>
      </c>
      <c r="L48" s="7"/>
      <c r="M48" s="7">
        <v>1153298688505</v>
      </c>
      <c r="N48" s="7"/>
      <c r="O48" s="7">
        <v>1031027500931</v>
      </c>
      <c r="P48" s="7"/>
      <c r="Q48" s="7">
        <f t="shared" si="1"/>
        <v>122271187574</v>
      </c>
    </row>
    <row r="49" spans="1:17">
      <c r="A49" s="1" t="s">
        <v>72</v>
      </c>
      <c r="C49" s="7">
        <v>11090364</v>
      </c>
      <c r="D49" s="7"/>
      <c r="E49" s="7">
        <v>205053399816</v>
      </c>
      <c r="F49" s="7"/>
      <c r="G49" s="7">
        <v>217290457547</v>
      </c>
      <c r="H49" s="7"/>
      <c r="I49" s="7">
        <f t="shared" si="0"/>
        <v>-12237057731</v>
      </c>
      <c r="J49" s="7"/>
      <c r="K49" s="7">
        <v>11090364</v>
      </c>
      <c r="L49" s="7"/>
      <c r="M49" s="7">
        <v>205053399816</v>
      </c>
      <c r="N49" s="7"/>
      <c r="O49" s="7">
        <v>104703462818</v>
      </c>
      <c r="P49" s="7"/>
      <c r="Q49" s="7">
        <f t="shared" si="1"/>
        <v>100349936998</v>
      </c>
    </row>
    <row r="50" spans="1:17">
      <c r="A50" s="1" t="s">
        <v>67</v>
      </c>
      <c r="C50" s="7">
        <v>300824334</v>
      </c>
      <c r="D50" s="7"/>
      <c r="E50" s="7">
        <v>1686554180759</v>
      </c>
      <c r="F50" s="7"/>
      <c r="G50" s="7">
        <v>1948395150142</v>
      </c>
      <c r="H50" s="7"/>
      <c r="I50" s="7">
        <f t="shared" si="0"/>
        <v>-261840969383</v>
      </c>
      <c r="J50" s="7"/>
      <c r="K50" s="7">
        <v>300824334</v>
      </c>
      <c r="L50" s="7"/>
      <c r="M50" s="7">
        <v>1686554180759</v>
      </c>
      <c r="N50" s="7"/>
      <c r="O50" s="7">
        <v>1403048251434</v>
      </c>
      <c r="P50" s="7"/>
      <c r="Q50" s="7">
        <f t="shared" si="1"/>
        <v>283505929325</v>
      </c>
    </row>
    <row r="51" spans="1:17">
      <c r="A51" s="1" t="s">
        <v>65</v>
      </c>
      <c r="C51" s="7">
        <v>57440180</v>
      </c>
      <c r="D51" s="7"/>
      <c r="E51" s="7">
        <v>1027771396722</v>
      </c>
      <c r="F51" s="7"/>
      <c r="G51" s="7">
        <v>1105425235585</v>
      </c>
      <c r="H51" s="7"/>
      <c r="I51" s="7">
        <f t="shared" si="0"/>
        <v>-77653838863</v>
      </c>
      <c r="J51" s="7"/>
      <c r="K51" s="7">
        <v>57440180</v>
      </c>
      <c r="L51" s="7"/>
      <c r="M51" s="7">
        <v>1027771396722</v>
      </c>
      <c r="N51" s="7"/>
      <c r="O51" s="7">
        <v>749626612942</v>
      </c>
      <c r="P51" s="7"/>
      <c r="Q51" s="7">
        <f t="shared" si="1"/>
        <v>278144783780</v>
      </c>
    </row>
    <row r="52" spans="1:17">
      <c r="A52" s="1" t="s">
        <v>66</v>
      </c>
      <c r="C52" s="7">
        <v>1</v>
      </c>
      <c r="D52" s="7"/>
      <c r="E52" s="7">
        <v>7475</v>
      </c>
      <c r="F52" s="7"/>
      <c r="G52" s="7">
        <v>8568</v>
      </c>
      <c r="H52" s="7"/>
      <c r="I52" s="7">
        <f t="shared" si="0"/>
        <v>-1093</v>
      </c>
      <c r="J52" s="7"/>
      <c r="K52" s="7">
        <v>1</v>
      </c>
      <c r="L52" s="7"/>
      <c r="M52" s="7">
        <v>7475</v>
      </c>
      <c r="N52" s="7"/>
      <c r="O52" s="7">
        <v>6543</v>
      </c>
      <c r="P52" s="7"/>
      <c r="Q52" s="7">
        <f t="shared" si="1"/>
        <v>932</v>
      </c>
    </row>
    <row r="53" spans="1:17">
      <c r="A53" s="1" t="s">
        <v>17</v>
      </c>
      <c r="C53" s="7">
        <v>203305631</v>
      </c>
      <c r="D53" s="7"/>
      <c r="E53" s="7">
        <v>1058982843476</v>
      </c>
      <c r="F53" s="7"/>
      <c r="G53" s="7">
        <v>973294155378</v>
      </c>
      <c r="H53" s="7"/>
      <c r="I53" s="7">
        <f t="shared" si="0"/>
        <v>85688688098</v>
      </c>
      <c r="J53" s="7"/>
      <c r="K53" s="7">
        <v>203305631</v>
      </c>
      <c r="L53" s="7"/>
      <c r="M53" s="7">
        <v>1058982843476</v>
      </c>
      <c r="N53" s="7"/>
      <c r="O53" s="7">
        <v>731213157536</v>
      </c>
      <c r="P53" s="7"/>
      <c r="Q53" s="7">
        <f t="shared" si="1"/>
        <v>327769685940</v>
      </c>
    </row>
    <row r="54" spans="1:17">
      <c r="A54" s="1" t="s">
        <v>51</v>
      </c>
      <c r="C54" s="7">
        <v>36163321</v>
      </c>
      <c r="D54" s="7"/>
      <c r="E54" s="7">
        <v>191963116941</v>
      </c>
      <c r="F54" s="7"/>
      <c r="G54" s="7">
        <v>212132999882</v>
      </c>
      <c r="H54" s="7"/>
      <c r="I54" s="7">
        <f t="shared" si="0"/>
        <v>-20169882941</v>
      </c>
      <c r="J54" s="7"/>
      <c r="K54" s="7">
        <v>36163321</v>
      </c>
      <c r="L54" s="7"/>
      <c r="M54" s="7">
        <v>191963116941</v>
      </c>
      <c r="N54" s="7"/>
      <c r="O54" s="7">
        <v>211644150519</v>
      </c>
      <c r="P54" s="7"/>
      <c r="Q54" s="7">
        <f t="shared" si="1"/>
        <v>-19681033578</v>
      </c>
    </row>
    <row r="55" spans="1:17">
      <c r="A55" s="1" t="s">
        <v>48</v>
      </c>
      <c r="C55" s="7">
        <v>12839928</v>
      </c>
      <c r="D55" s="7"/>
      <c r="E55" s="7">
        <v>248888843353</v>
      </c>
      <c r="F55" s="7"/>
      <c r="G55" s="7">
        <v>289644148939</v>
      </c>
      <c r="H55" s="7"/>
      <c r="I55" s="7">
        <f t="shared" si="0"/>
        <v>-40755305586</v>
      </c>
      <c r="J55" s="7"/>
      <c r="K55" s="7">
        <v>12839928</v>
      </c>
      <c r="L55" s="7"/>
      <c r="M55" s="7">
        <v>248888843353</v>
      </c>
      <c r="N55" s="7"/>
      <c r="O55" s="7">
        <v>326181493753</v>
      </c>
      <c r="P55" s="7"/>
      <c r="Q55" s="7">
        <f t="shared" si="1"/>
        <v>-77292650400</v>
      </c>
    </row>
    <row r="56" spans="1:17">
      <c r="A56" s="1" t="s">
        <v>81</v>
      </c>
      <c r="C56" s="7">
        <v>7008996</v>
      </c>
      <c r="D56" s="7"/>
      <c r="E56" s="7">
        <v>28614670189</v>
      </c>
      <c r="F56" s="7"/>
      <c r="G56" s="7">
        <v>29495524500</v>
      </c>
      <c r="H56" s="7"/>
      <c r="I56" s="7">
        <f t="shared" si="0"/>
        <v>-880854311</v>
      </c>
      <c r="J56" s="7"/>
      <c r="K56" s="7">
        <v>7008996</v>
      </c>
      <c r="L56" s="7"/>
      <c r="M56" s="7">
        <v>28614670189</v>
      </c>
      <c r="N56" s="7"/>
      <c r="O56" s="7">
        <v>29495524500</v>
      </c>
      <c r="P56" s="7"/>
      <c r="Q56" s="7">
        <f t="shared" si="1"/>
        <v>-880854311</v>
      </c>
    </row>
    <row r="57" spans="1:17">
      <c r="A57" s="1" t="s">
        <v>47</v>
      </c>
      <c r="C57" s="7">
        <v>24508801</v>
      </c>
      <c r="D57" s="7"/>
      <c r="E57" s="7">
        <v>457780274583</v>
      </c>
      <c r="F57" s="7"/>
      <c r="G57" s="7">
        <v>415388700460</v>
      </c>
      <c r="H57" s="7"/>
      <c r="I57" s="7">
        <f t="shared" si="0"/>
        <v>42391574123</v>
      </c>
      <c r="J57" s="7"/>
      <c r="K57" s="7">
        <v>24508801</v>
      </c>
      <c r="L57" s="7"/>
      <c r="M57" s="7">
        <v>457780274583</v>
      </c>
      <c r="N57" s="7"/>
      <c r="O57" s="7">
        <v>287670655894</v>
      </c>
      <c r="P57" s="7"/>
      <c r="Q57" s="7">
        <f t="shared" si="1"/>
        <v>170109618689</v>
      </c>
    </row>
    <row r="58" spans="1:17">
      <c r="A58" s="1" t="s">
        <v>34</v>
      </c>
      <c r="C58" s="7">
        <v>7734790</v>
      </c>
      <c r="D58" s="7"/>
      <c r="E58" s="7">
        <v>172997279988</v>
      </c>
      <c r="F58" s="7"/>
      <c r="G58" s="7">
        <v>189984576525</v>
      </c>
      <c r="H58" s="7"/>
      <c r="I58" s="7">
        <f t="shared" si="0"/>
        <v>-16987296537</v>
      </c>
      <c r="J58" s="7"/>
      <c r="K58" s="7">
        <v>7734790</v>
      </c>
      <c r="L58" s="7"/>
      <c r="M58" s="7">
        <v>172997279988</v>
      </c>
      <c r="N58" s="7"/>
      <c r="O58" s="7">
        <v>135316016973</v>
      </c>
      <c r="P58" s="7"/>
      <c r="Q58" s="7">
        <f t="shared" si="1"/>
        <v>37681263015</v>
      </c>
    </row>
    <row r="59" spans="1:17">
      <c r="A59" s="1" t="s">
        <v>84</v>
      </c>
      <c r="C59" s="7">
        <v>19707802</v>
      </c>
      <c r="D59" s="7"/>
      <c r="E59" s="7">
        <v>368889879085</v>
      </c>
      <c r="F59" s="7"/>
      <c r="G59" s="7">
        <v>385760516348</v>
      </c>
      <c r="H59" s="7"/>
      <c r="I59" s="7">
        <f t="shared" si="0"/>
        <v>-16870637263</v>
      </c>
      <c r="J59" s="7"/>
      <c r="K59" s="7">
        <v>19707802</v>
      </c>
      <c r="L59" s="7"/>
      <c r="M59" s="7">
        <v>368889879085</v>
      </c>
      <c r="N59" s="7"/>
      <c r="O59" s="7">
        <v>385760516348</v>
      </c>
      <c r="P59" s="7"/>
      <c r="Q59" s="7">
        <f t="shared" si="1"/>
        <v>-16870637263</v>
      </c>
    </row>
    <row r="60" spans="1:17">
      <c r="A60" s="1" t="s">
        <v>78</v>
      </c>
      <c r="C60" s="7">
        <v>16413684</v>
      </c>
      <c r="D60" s="7"/>
      <c r="E60" s="7">
        <v>451627505019</v>
      </c>
      <c r="F60" s="7"/>
      <c r="G60" s="7">
        <v>505517743381</v>
      </c>
      <c r="H60" s="7"/>
      <c r="I60" s="7">
        <f t="shared" si="0"/>
        <v>-53890238362</v>
      </c>
      <c r="J60" s="7"/>
      <c r="K60" s="7">
        <v>16413684</v>
      </c>
      <c r="L60" s="7"/>
      <c r="M60" s="7">
        <v>451627505019</v>
      </c>
      <c r="N60" s="7"/>
      <c r="O60" s="7">
        <v>345336884347</v>
      </c>
      <c r="P60" s="7"/>
      <c r="Q60" s="7">
        <f t="shared" si="1"/>
        <v>106290620672</v>
      </c>
    </row>
    <row r="61" spans="1:17">
      <c r="A61" s="1" t="s">
        <v>43</v>
      </c>
      <c r="C61" s="7">
        <v>806800000</v>
      </c>
      <c r="D61" s="7"/>
      <c r="E61" s="7">
        <v>1058639392800</v>
      </c>
      <c r="F61" s="7"/>
      <c r="G61" s="7">
        <v>1134027349560</v>
      </c>
      <c r="H61" s="7"/>
      <c r="I61" s="7">
        <f t="shared" si="0"/>
        <v>-75387956760</v>
      </c>
      <c r="J61" s="7"/>
      <c r="K61" s="7">
        <v>806800000</v>
      </c>
      <c r="L61" s="7"/>
      <c r="M61" s="7">
        <v>1058639392800</v>
      </c>
      <c r="N61" s="7"/>
      <c r="O61" s="7">
        <v>948022853081</v>
      </c>
      <c r="P61" s="7"/>
      <c r="Q61" s="7">
        <f t="shared" si="1"/>
        <v>110616539719</v>
      </c>
    </row>
    <row r="62" spans="1:17">
      <c r="A62" s="1" t="s">
        <v>33</v>
      </c>
      <c r="C62" s="7">
        <v>9230072</v>
      </c>
      <c r="D62" s="7"/>
      <c r="E62" s="7">
        <v>428479648443</v>
      </c>
      <c r="F62" s="7"/>
      <c r="G62" s="7">
        <v>441783620397</v>
      </c>
      <c r="H62" s="7"/>
      <c r="I62" s="7">
        <f t="shared" si="0"/>
        <v>-13303971954</v>
      </c>
      <c r="J62" s="7"/>
      <c r="K62" s="7">
        <v>9230072</v>
      </c>
      <c r="L62" s="7"/>
      <c r="M62" s="7">
        <v>428479648443</v>
      </c>
      <c r="N62" s="7"/>
      <c r="O62" s="7">
        <v>324183642060</v>
      </c>
      <c r="P62" s="7"/>
      <c r="Q62" s="7">
        <f t="shared" si="1"/>
        <v>104296006383</v>
      </c>
    </row>
    <row r="63" spans="1:17">
      <c r="A63" s="1" t="s">
        <v>35</v>
      </c>
      <c r="C63" s="7">
        <v>12351361</v>
      </c>
      <c r="D63" s="7"/>
      <c r="E63" s="7">
        <v>341570354585</v>
      </c>
      <c r="F63" s="7"/>
      <c r="G63" s="7">
        <v>372135374548</v>
      </c>
      <c r="H63" s="7"/>
      <c r="I63" s="7">
        <f t="shared" si="0"/>
        <v>-30565019963</v>
      </c>
      <c r="J63" s="7"/>
      <c r="K63" s="7">
        <v>12351361</v>
      </c>
      <c r="L63" s="7"/>
      <c r="M63" s="7">
        <v>341570354585</v>
      </c>
      <c r="N63" s="7"/>
      <c r="O63" s="7">
        <v>320748307262</v>
      </c>
      <c r="P63" s="7"/>
      <c r="Q63" s="7">
        <f t="shared" si="1"/>
        <v>20822047323</v>
      </c>
    </row>
    <row r="64" spans="1:17">
      <c r="A64" s="1" t="s">
        <v>18</v>
      </c>
      <c r="C64" s="7">
        <v>33676955</v>
      </c>
      <c r="D64" s="7"/>
      <c r="E64" s="7">
        <v>837918725257</v>
      </c>
      <c r="F64" s="7"/>
      <c r="G64" s="7">
        <v>940607697110</v>
      </c>
      <c r="H64" s="7"/>
      <c r="I64" s="7">
        <f t="shared" si="0"/>
        <v>-102688971853</v>
      </c>
      <c r="J64" s="7"/>
      <c r="K64" s="7">
        <v>33676955</v>
      </c>
      <c r="L64" s="7"/>
      <c r="M64" s="7">
        <v>837918725257</v>
      </c>
      <c r="N64" s="7"/>
      <c r="O64" s="7">
        <v>787733984128</v>
      </c>
      <c r="P64" s="7"/>
      <c r="Q64" s="7">
        <f t="shared" si="1"/>
        <v>50184741129</v>
      </c>
    </row>
    <row r="65" spans="1:17">
      <c r="A65" s="1" t="s">
        <v>53</v>
      </c>
      <c r="C65" s="7">
        <v>150297857</v>
      </c>
      <c r="D65" s="7"/>
      <c r="E65" s="7">
        <v>3212177072143</v>
      </c>
      <c r="F65" s="7"/>
      <c r="G65" s="7">
        <v>3600626392495</v>
      </c>
      <c r="H65" s="7"/>
      <c r="I65" s="7">
        <f t="shared" si="0"/>
        <v>-388449320352</v>
      </c>
      <c r="J65" s="7"/>
      <c r="K65" s="7">
        <v>150297857</v>
      </c>
      <c r="L65" s="7"/>
      <c r="M65" s="7">
        <v>3212177072143</v>
      </c>
      <c r="N65" s="7"/>
      <c r="O65" s="7">
        <v>3282430883678</v>
      </c>
      <c r="P65" s="7"/>
      <c r="Q65" s="7">
        <f t="shared" si="1"/>
        <v>-70253811535</v>
      </c>
    </row>
    <row r="66" spans="1:17">
      <c r="A66" s="1" t="s">
        <v>21</v>
      </c>
      <c r="C66" s="7">
        <v>5660647</v>
      </c>
      <c r="D66" s="7"/>
      <c r="E66" s="7">
        <v>910837010757</v>
      </c>
      <c r="F66" s="7"/>
      <c r="G66" s="7">
        <v>995973008611</v>
      </c>
      <c r="H66" s="7"/>
      <c r="I66" s="7">
        <f t="shared" si="0"/>
        <v>-85135997854</v>
      </c>
      <c r="J66" s="7"/>
      <c r="K66" s="7">
        <v>5660647</v>
      </c>
      <c r="L66" s="7"/>
      <c r="M66" s="7">
        <v>910837010757</v>
      </c>
      <c r="N66" s="7"/>
      <c r="O66" s="7">
        <v>1035524790273</v>
      </c>
      <c r="P66" s="7"/>
      <c r="Q66" s="7">
        <f t="shared" si="1"/>
        <v>-124687779516</v>
      </c>
    </row>
    <row r="67" spans="1:17">
      <c r="A67" s="1" t="s">
        <v>44</v>
      </c>
      <c r="C67" s="7">
        <v>50641450</v>
      </c>
      <c r="D67" s="7"/>
      <c r="E67" s="7">
        <v>772721047267</v>
      </c>
      <c r="F67" s="7"/>
      <c r="G67" s="7">
        <v>822113425914</v>
      </c>
      <c r="H67" s="7"/>
      <c r="I67" s="7">
        <f t="shared" si="0"/>
        <v>-49392378647</v>
      </c>
      <c r="J67" s="7"/>
      <c r="K67" s="7">
        <v>50641450</v>
      </c>
      <c r="L67" s="7"/>
      <c r="M67" s="7">
        <v>772721047267</v>
      </c>
      <c r="N67" s="7"/>
      <c r="O67" s="7">
        <v>593920835404</v>
      </c>
      <c r="P67" s="7"/>
      <c r="Q67" s="7">
        <f t="shared" si="1"/>
        <v>178800211863</v>
      </c>
    </row>
    <row r="68" spans="1:17">
      <c r="A68" s="1" t="s">
        <v>46</v>
      </c>
      <c r="C68" s="7">
        <v>23118673</v>
      </c>
      <c r="D68" s="7"/>
      <c r="E68" s="7">
        <v>62623543540</v>
      </c>
      <c r="F68" s="7"/>
      <c r="G68" s="7">
        <v>67012936867</v>
      </c>
      <c r="H68" s="7"/>
      <c r="I68" s="7">
        <f t="shared" si="0"/>
        <v>-4389393327</v>
      </c>
      <c r="J68" s="7"/>
      <c r="K68" s="7">
        <v>23118673</v>
      </c>
      <c r="L68" s="7"/>
      <c r="M68" s="7">
        <v>62623543540</v>
      </c>
      <c r="N68" s="7"/>
      <c r="O68" s="7">
        <v>50146895565</v>
      </c>
      <c r="P68" s="7"/>
      <c r="Q68" s="7">
        <f t="shared" si="1"/>
        <v>12476647975</v>
      </c>
    </row>
    <row r="69" spans="1:17">
      <c r="A69" s="1" t="s">
        <v>73</v>
      </c>
      <c r="C69" s="7">
        <v>1</v>
      </c>
      <c r="D69" s="7"/>
      <c r="E69" s="7">
        <v>7515</v>
      </c>
      <c r="F69" s="7"/>
      <c r="G69" s="7">
        <v>8797</v>
      </c>
      <c r="H69" s="7"/>
      <c r="I69" s="7">
        <f t="shared" si="0"/>
        <v>-1282</v>
      </c>
      <c r="J69" s="7"/>
      <c r="K69" s="7">
        <v>1</v>
      </c>
      <c r="L69" s="7"/>
      <c r="M69" s="7">
        <v>7515</v>
      </c>
      <c r="N69" s="7"/>
      <c r="O69" s="7">
        <v>3729</v>
      </c>
      <c r="P69" s="7"/>
      <c r="Q69" s="7">
        <f t="shared" si="1"/>
        <v>3786</v>
      </c>
    </row>
    <row r="70" spans="1:17">
      <c r="A70" s="1" t="s">
        <v>41</v>
      </c>
      <c r="C70" s="7">
        <v>14100000</v>
      </c>
      <c r="D70" s="7"/>
      <c r="E70" s="7">
        <v>249486669000</v>
      </c>
      <c r="F70" s="7"/>
      <c r="G70" s="7">
        <v>280041777900</v>
      </c>
      <c r="H70" s="7"/>
      <c r="I70" s="7">
        <f t="shared" si="0"/>
        <v>-30555108900</v>
      </c>
      <c r="J70" s="7"/>
      <c r="K70" s="7">
        <v>14100000</v>
      </c>
      <c r="L70" s="7"/>
      <c r="M70" s="7">
        <v>249486669000</v>
      </c>
      <c r="N70" s="7"/>
      <c r="O70" s="7">
        <v>179544422401</v>
      </c>
      <c r="P70" s="7"/>
      <c r="Q70" s="7">
        <f t="shared" si="1"/>
        <v>69942246599</v>
      </c>
    </row>
    <row r="71" spans="1:17">
      <c r="A71" s="1" t="s">
        <v>71</v>
      </c>
      <c r="C71" s="7">
        <v>39326602</v>
      </c>
      <c r="D71" s="7"/>
      <c r="E71" s="7">
        <v>1334621661635</v>
      </c>
      <c r="F71" s="7"/>
      <c r="G71" s="7">
        <v>1533603040011</v>
      </c>
      <c r="H71" s="7"/>
      <c r="I71" s="7">
        <f t="shared" si="0"/>
        <v>-198981378376</v>
      </c>
      <c r="J71" s="7"/>
      <c r="K71" s="7">
        <v>39326602</v>
      </c>
      <c r="L71" s="7"/>
      <c r="M71" s="7">
        <v>1334621661635</v>
      </c>
      <c r="N71" s="7"/>
      <c r="O71" s="7">
        <v>1273956247205</v>
      </c>
      <c r="P71" s="7"/>
      <c r="Q71" s="7">
        <f t="shared" si="1"/>
        <v>60665414430</v>
      </c>
    </row>
    <row r="72" spans="1:17">
      <c r="A72" s="1" t="s">
        <v>29</v>
      </c>
      <c r="C72" s="7">
        <v>4685772</v>
      </c>
      <c r="D72" s="7"/>
      <c r="E72" s="7">
        <v>377522118767</v>
      </c>
      <c r="F72" s="7"/>
      <c r="G72" s="7">
        <v>341656353011</v>
      </c>
      <c r="H72" s="7"/>
      <c r="I72" s="7">
        <f>E72-G72</f>
        <v>35865765756</v>
      </c>
      <c r="J72" s="7"/>
      <c r="K72" s="7">
        <v>4685772</v>
      </c>
      <c r="L72" s="7"/>
      <c r="M72" s="7">
        <v>377522118767</v>
      </c>
      <c r="N72" s="7"/>
      <c r="O72" s="7">
        <v>264957684097</v>
      </c>
      <c r="P72" s="7"/>
      <c r="Q72" s="7">
        <f t="shared" si="1"/>
        <v>112564434670</v>
      </c>
    </row>
    <row r="73" spans="1:17">
      <c r="A73" s="1" t="s">
        <v>58</v>
      </c>
      <c r="C73" s="7">
        <v>17936933</v>
      </c>
      <c r="D73" s="7"/>
      <c r="E73" s="7">
        <v>485694872693</v>
      </c>
      <c r="F73" s="7"/>
      <c r="G73" s="7">
        <v>459306164485</v>
      </c>
      <c r="H73" s="7"/>
      <c r="I73" s="7">
        <f t="shared" ref="I73:I74" si="2">E73-G73</f>
        <v>26388708208</v>
      </c>
      <c r="J73" s="7"/>
      <c r="K73" s="7">
        <v>17936933</v>
      </c>
      <c r="L73" s="7"/>
      <c r="M73" s="7">
        <v>485694872693</v>
      </c>
      <c r="N73" s="7"/>
      <c r="O73" s="7">
        <v>328787296361</v>
      </c>
      <c r="P73" s="7"/>
      <c r="Q73" s="7">
        <f t="shared" ref="Q73:Q74" si="3">M73-O73</f>
        <v>156907576332</v>
      </c>
    </row>
    <row r="74" spans="1:17">
      <c r="A74" s="1" t="s">
        <v>56</v>
      </c>
      <c r="C74" s="7">
        <v>1412937</v>
      </c>
      <c r="D74" s="7"/>
      <c r="E74" s="7">
        <v>207449084670</v>
      </c>
      <c r="F74" s="7"/>
      <c r="G74" s="7">
        <v>181184373205</v>
      </c>
      <c r="H74" s="7"/>
      <c r="I74" s="7">
        <f t="shared" si="2"/>
        <v>26264711465</v>
      </c>
      <c r="J74" s="7"/>
      <c r="K74" s="7">
        <v>1412937</v>
      </c>
      <c r="L74" s="7"/>
      <c r="M74" s="7">
        <v>207449084670</v>
      </c>
      <c r="N74" s="7"/>
      <c r="O74" s="7">
        <v>161891329103</v>
      </c>
      <c r="P74" s="7"/>
      <c r="Q74" s="7">
        <f t="shared" si="3"/>
        <v>45557755567</v>
      </c>
    </row>
    <row r="75" spans="1:17" ht="24.75" thickBot="1">
      <c r="C75" s="7"/>
      <c r="D75" s="7"/>
      <c r="E75" s="8">
        <f>SUM(E8:E74)</f>
        <v>38157262368564</v>
      </c>
      <c r="F75" s="7"/>
      <c r="G75" s="8">
        <f>SUM(G8:G74)</f>
        <v>41619280581255</v>
      </c>
      <c r="H75" s="7"/>
      <c r="I75" s="8">
        <f>SUM(I8:I74)</f>
        <v>-3462018212691</v>
      </c>
      <c r="J75" s="7"/>
      <c r="K75" s="7"/>
      <c r="L75" s="7"/>
      <c r="M75" s="8">
        <f>SUM(M8:M74)</f>
        <v>38157262368564</v>
      </c>
      <c r="N75" s="7"/>
      <c r="O75" s="8">
        <f>SUM(O8:O74)</f>
        <v>32582049106748</v>
      </c>
      <c r="P75" s="7"/>
      <c r="Q75" s="8">
        <f>SUM(Q8:Q74)</f>
        <v>5575213261816</v>
      </c>
    </row>
    <row r="76" spans="1:17" ht="24.75" thickTop="1"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</row>
    <row r="77" spans="1:17"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</row>
    <row r="78" spans="1:17"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</row>
    <row r="79" spans="1:17"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T41"/>
  <sheetViews>
    <sheetView rightToLeft="1" topLeftCell="A28" workbookViewId="0">
      <selection activeCell="G43" sqref="G43"/>
    </sheetView>
  </sheetViews>
  <sheetFormatPr defaultRowHeight="24"/>
  <cols>
    <col min="1" max="1" width="32" style="1" bestFit="1" customWidth="1"/>
    <col min="2" max="2" width="1" style="1" customWidth="1"/>
    <col min="3" max="3" width="12" style="1" bestFit="1" customWidth="1"/>
    <col min="4" max="4" width="1" style="1" customWidth="1"/>
    <col min="5" max="5" width="17.42578125" style="1" bestFit="1" customWidth="1"/>
    <col min="6" max="6" width="1" style="1" customWidth="1"/>
    <col min="7" max="7" width="16.140625" style="1" bestFit="1" customWidth="1"/>
    <col min="8" max="8" width="1" style="1" customWidth="1"/>
    <col min="9" max="9" width="29.7109375" style="1" bestFit="1" customWidth="1"/>
    <col min="10" max="10" width="1" style="1" customWidth="1"/>
    <col min="11" max="11" width="12" style="1" bestFit="1" customWidth="1"/>
    <col min="12" max="12" width="1" style="1" customWidth="1"/>
    <col min="13" max="13" width="19.140625" style="1" bestFit="1" customWidth="1"/>
    <col min="14" max="14" width="1" style="1" customWidth="1"/>
    <col min="15" max="15" width="19.140625" style="1" bestFit="1" customWidth="1"/>
    <col min="16" max="16" width="1" style="1" customWidth="1"/>
    <col min="17" max="17" width="29.7109375" style="1" bestFit="1" customWidth="1"/>
    <col min="18" max="18" width="1" style="1" customWidth="1"/>
    <col min="19" max="19" width="9.140625" style="1" customWidth="1"/>
    <col min="20" max="20" width="16.5703125" style="1" bestFit="1" customWidth="1"/>
    <col min="21" max="16384" width="9.140625" style="1"/>
  </cols>
  <sheetData>
    <row r="2" spans="1:17" ht="24.75">
      <c r="A2" s="14" t="s">
        <v>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</row>
    <row r="3" spans="1:17" ht="24.75">
      <c r="A3" s="14" t="s">
        <v>104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</row>
    <row r="4" spans="1:17" ht="24.75">
      <c r="A4" s="14" t="s">
        <v>2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</row>
    <row r="6" spans="1:17" ht="24.75">
      <c r="A6" s="14" t="s">
        <v>3</v>
      </c>
      <c r="C6" s="15" t="s">
        <v>106</v>
      </c>
      <c r="D6" s="15" t="s">
        <v>106</v>
      </c>
      <c r="E6" s="15" t="s">
        <v>106</v>
      </c>
      <c r="F6" s="15" t="s">
        <v>106</v>
      </c>
      <c r="G6" s="15" t="s">
        <v>106</v>
      </c>
      <c r="H6" s="15" t="s">
        <v>106</v>
      </c>
      <c r="I6" s="15" t="s">
        <v>106</v>
      </c>
      <c r="K6" s="15" t="s">
        <v>107</v>
      </c>
      <c r="L6" s="15" t="s">
        <v>107</v>
      </c>
      <c r="M6" s="15" t="s">
        <v>107</v>
      </c>
      <c r="N6" s="15" t="s">
        <v>107</v>
      </c>
      <c r="O6" s="15" t="s">
        <v>107</v>
      </c>
      <c r="P6" s="15" t="s">
        <v>107</v>
      </c>
      <c r="Q6" s="15" t="s">
        <v>107</v>
      </c>
    </row>
    <row r="7" spans="1:17" ht="24.75">
      <c r="A7" s="15" t="s">
        <v>3</v>
      </c>
      <c r="C7" s="15" t="s">
        <v>7</v>
      </c>
      <c r="E7" s="15" t="s">
        <v>144</v>
      </c>
      <c r="G7" s="15" t="s">
        <v>145</v>
      </c>
      <c r="I7" s="15" t="s">
        <v>147</v>
      </c>
      <c r="K7" s="15" t="s">
        <v>7</v>
      </c>
      <c r="M7" s="15" t="s">
        <v>144</v>
      </c>
      <c r="O7" s="15" t="s">
        <v>145</v>
      </c>
      <c r="Q7" s="15" t="s">
        <v>147</v>
      </c>
    </row>
    <row r="8" spans="1:17">
      <c r="A8" s="1" t="s">
        <v>51</v>
      </c>
      <c r="C8" s="7">
        <v>3128161</v>
      </c>
      <c r="D8" s="7"/>
      <c r="E8" s="7">
        <v>17709673291</v>
      </c>
      <c r="F8" s="7"/>
      <c r="G8" s="7">
        <v>18307416442</v>
      </c>
      <c r="H8" s="7"/>
      <c r="I8" s="7">
        <f>E8-G8</f>
        <v>-597743151</v>
      </c>
      <c r="J8" s="7"/>
      <c r="K8" s="7">
        <v>14836679</v>
      </c>
      <c r="L8" s="7"/>
      <c r="M8" s="7">
        <v>86931211855</v>
      </c>
      <c r="N8" s="7"/>
      <c r="O8" s="7">
        <v>86830972281</v>
      </c>
      <c r="P8" s="7"/>
      <c r="Q8" s="7">
        <f>M8-O8</f>
        <v>100239574</v>
      </c>
    </row>
    <row r="9" spans="1:17">
      <c r="A9" s="1" t="s">
        <v>80</v>
      </c>
      <c r="C9" s="7">
        <v>625000</v>
      </c>
      <c r="D9" s="7"/>
      <c r="E9" s="7">
        <v>14811345127</v>
      </c>
      <c r="F9" s="7"/>
      <c r="G9" s="7">
        <v>8351326125</v>
      </c>
      <c r="H9" s="7"/>
      <c r="I9" s="7">
        <f t="shared" ref="I9:I33" si="0">E9-G9</f>
        <v>6460019002</v>
      </c>
      <c r="J9" s="7"/>
      <c r="K9" s="7">
        <v>625000</v>
      </c>
      <c r="L9" s="7"/>
      <c r="M9" s="7">
        <v>14811345127</v>
      </c>
      <c r="N9" s="7"/>
      <c r="O9" s="7">
        <v>8351326125</v>
      </c>
      <c r="P9" s="7"/>
      <c r="Q9" s="7">
        <f t="shared" ref="Q9:Q32" si="1">M9-O9</f>
        <v>6460019002</v>
      </c>
    </row>
    <row r="10" spans="1:17">
      <c r="A10" s="1" t="s">
        <v>83</v>
      </c>
      <c r="C10" s="7">
        <v>12000000</v>
      </c>
      <c r="D10" s="7"/>
      <c r="E10" s="7">
        <v>35738085720</v>
      </c>
      <c r="F10" s="7"/>
      <c r="G10" s="7">
        <v>23421247200</v>
      </c>
      <c r="H10" s="7"/>
      <c r="I10" s="7">
        <f t="shared" si="0"/>
        <v>12316838520</v>
      </c>
      <c r="J10" s="7"/>
      <c r="K10" s="7">
        <v>12000000</v>
      </c>
      <c r="L10" s="7"/>
      <c r="M10" s="7">
        <v>35738085720</v>
      </c>
      <c r="N10" s="7"/>
      <c r="O10" s="7">
        <v>23421247200</v>
      </c>
      <c r="P10" s="7"/>
      <c r="Q10" s="7">
        <f t="shared" si="1"/>
        <v>12316838520</v>
      </c>
    </row>
    <row r="11" spans="1:17">
      <c r="A11" s="1" t="s">
        <v>24</v>
      </c>
      <c r="C11" s="7">
        <v>14297</v>
      </c>
      <c r="D11" s="7"/>
      <c r="E11" s="7">
        <v>2725138163</v>
      </c>
      <c r="F11" s="7"/>
      <c r="G11" s="7">
        <v>2770036731</v>
      </c>
      <c r="H11" s="7"/>
      <c r="I11" s="7">
        <f t="shared" si="0"/>
        <v>-44898568</v>
      </c>
      <c r="J11" s="7"/>
      <c r="K11" s="7">
        <v>14297</v>
      </c>
      <c r="L11" s="7"/>
      <c r="M11" s="7">
        <v>2725138163</v>
      </c>
      <c r="N11" s="7"/>
      <c r="O11" s="7">
        <v>2770036731</v>
      </c>
      <c r="P11" s="7"/>
      <c r="Q11" s="7">
        <f t="shared" si="1"/>
        <v>-44898568</v>
      </c>
    </row>
    <row r="12" spans="1:17">
      <c r="A12" s="1" t="s">
        <v>59</v>
      </c>
      <c r="C12" s="7">
        <v>388078</v>
      </c>
      <c r="D12" s="7"/>
      <c r="E12" s="7">
        <v>15725755580</v>
      </c>
      <c r="F12" s="7"/>
      <c r="G12" s="7">
        <v>14021231148</v>
      </c>
      <c r="H12" s="7"/>
      <c r="I12" s="7">
        <f t="shared" si="0"/>
        <v>1704524432</v>
      </c>
      <c r="J12" s="7"/>
      <c r="K12" s="7">
        <v>619388</v>
      </c>
      <c r="L12" s="7"/>
      <c r="M12" s="7">
        <v>24259863562</v>
      </c>
      <c r="N12" s="7"/>
      <c r="O12" s="7">
        <v>22378445355</v>
      </c>
      <c r="P12" s="7"/>
      <c r="Q12" s="7">
        <f t="shared" si="1"/>
        <v>1881418207</v>
      </c>
    </row>
    <row r="13" spans="1:17">
      <c r="A13" s="1" t="s">
        <v>85</v>
      </c>
      <c r="C13" s="7">
        <v>1429000</v>
      </c>
      <c r="D13" s="7"/>
      <c r="E13" s="7">
        <v>40432458421</v>
      </c>
      <c r="F13" s="7"/>
      <c r="G13" s="7">
        <v>24172028290</v>
      </c>
      <c r="H13" s="7"/>
      <c r="I13" s="7">
        <f t="shared" si="0"/>
        <v>16260430131</v>
      </c>
      <c r="J13" s="7"/>
      <c r="K13" s="7">
        <v>1429000</v>
      </c>
      <c r="L13" s="7"/>
      <c r="M13" s="7">
        <v>40432458421</v>
      </c>
      <c r="N13" s="7"/>
      <c r="O13" s="7">
        <v>24172028290</v>
      </c>
      <c r="P13" s="7"/>
      <c r="Q13" s="7">
        <f t="shared" si="1"/>
        <v>16260430131</v>
      </c>
    </row>
    <row r="14" spans="1:17">
      <c r="A14" s="1" t="s">
        <v>148</v>
      </c>
      <c r="C14" s="7">
        <v>0</v>
      </c>
      <c r="D14" s="7"/>
      <c r="E14" s="7">
        <v>0</v>
      </c>
      <c r="F14" s="7"/>
      <c r="G14" s="7">
        <v>0</v>
      </c>
      <c r="H14" s="7"/>
      <c r="I14" s="7">
        <f t="shared" si="0"/>
        <v>0</v>
      </c>
      <c r="J14" s="7"/>
      <c r="K14" s="7">
        <v>1250000</v>
      </c>
      <c r="L14" s="7"/>
      <c r="M14" s="7">
        <v>23582264015</v>
      </c>
      <c r="N14" s="7"/>
      <c r="O14" s="7">
        <v>23582264015</v>
      </c>
      <c r="P14" s="7"/>
      <c r="Q14" s="7">
        <f t="shared" si="1"/>
        <v>0</v>
      </c>
    </row>
    <row r="15" spans="1:17">
      <c r="A15" s="1" t="s">
        <v>149</v>
      </c>
      <c r="C15" s="7">
        <v>0</v>
      </c>
      <c r="D15" s="7"/>
      <c r="E15" s="7">
        <v>0</v>
      </c>
      <c r="F15" s="7"/>
      <c r="G15" s="7">
        <v>0</v>
      </c>
      <c r="H15" s="7"/>
      <c r="I15" s="7">
        <f t="shared" si="0"/>
        <v>0</v>
      </c>
      <c r="J15" s="7"/>
      <c r="K15" s="7">
        <v>1396285</v>
      </c>
      <c r="L15" s="7"/>
      <c r="M15" s="7">
        <v>35983021568</v>
      </c>
      <c r="N15" s="7"/>
      <c r="O15" s="7">
        <v>34878564966</v>
      </c>
      <c r="P15" s="7"/>
      <c r="Q15" s="7">
        <f t="shared" si="1"/>
        <v>1104456602</v>
      </c>
    </row>
    <row r="16" spans="1:17">
      <c r="A16" s="1" t="s">
        <v>66</v>
      </c>
      <c r="C16" s="7">
        <v>0</v>
      </c>
      <c r="D16" s="7"/>
      <c r="E16" s="7">
        <v>0</v>
      </c>
      <c r="F16" s="7"/>
      <c r="G16" s="7">
        <v>0</v>
      </c>
      <c r="H16" s="7"/>
      <c r="I16" s="7">
        <f t="shared" si="0"/>
        <v>0</v>
      </c>
      <c r="J16" s="7"/>
      <c r="K16" s="7">
        <v>3785109</v>
      </c>
      <c r="L16" s="7"/>
      <c r="M16" s="7">
        <v>30190572643</v>
      </c>
      <c r="N16" s="7"/>
      <c r="O16" s="7">
        <v>24759289822</v>
      </c>
      <c r="P16" s="7"/>
      <c r="Q16" s="7">
        <f t="shared" si="1"/>
        <v>5431282821</v>
      </c>
    </row>
    <row r="17" spans="1:17">
      <c r="A17" s="1" t="s">
        <v>73</v>
      </c>
      <c r="C17" s="7">
        <v>0</v>
      </c>
      <c r="D17" s="7"/>
      <c r="E17" s="7">
        <v>0</v>
      </c>
      <c r="F17" s="7"/>
      <c r="G17" s="7">
        <v>0</v>
      </c>
      <c r="H17" s="7"/>
      <c r="I17" s="7">
        <f t="shared" si="0"/>
        <v>0</v>
      </c>
      <c r="J17" s="7"/>
      <c r="K17" s="7">
        <v>10499999</v>
      </c>
      <c r="L17" s="7"/>
      <c r="M17" s="7">
        <v>90463847657</v>
      </c>
      <c r="N17" s="7"/>
      <c r="O17" s="7">
        <v>39217573523</v>
      </c>
      <c r="P17" s="7"/>
      <c r="Q17" s="7">
        <f t="shared" si="1"/>
        <v>51246274134</v>
      </c>
    </row>
    <row r="18" spans="1:17">
      <c r="A18" s="1" t="s">
        <v>150</v>
      </c>
      <c r="C18" s="7">
        <v>0</v>
      </c>
      <c r="D18" s="7"/>
      <c r="E18" s="7">
        <v>0</v>
      </c>
      <c r="F18" s="7"/>
      <c r="G18" s="7">
        <v>0</v>
      </c>
      <c r="H18" s="7"/>
      <c r="I18" s="7">
        <f t="shared" si="0"/>
        <v>0</v>
      </c>
      <c r="J18" s="7"/>
      <c r="K18" s="7">
        <v>46034018</v>
      </c>
      <c r="L18" s="7"/>
      <c r="M18" s="7">
        <v>262989280231</v>
      </c>
      <c r="N18" s="7"/>
      <c r="O18" s="7">
        <v>197225891546</v>
      </c>
      <c r="P18" s="7"/>
      <c r="Q18" s="7">
        <f t="shared" si="1"/>
        <v>65763388685</v>
      </c>
    </row>
    <row r="19" spans="1:17">
      <c r="A19" s="1" t="s">
        <v>53</v>
      </c>
      <c r="C19" s="7">
        <v>0</v>
      </c>
      <c r="D19" s="7"/>
      <c r="E19" s="7">
        <v>0</v>
      </c>
      <c r="F19" s="7"/>
      <c r="G19" s="7">
        <v>0</v>
      </c>
      <c r="H19" s="7"/>
      <c r="I19" s="7">
        <f t="shared" si="0"/>
        <v>0</v>
      </c>
      <c r="J19" s="7"/>
      <c r="K19" s="7">
        <v>20000</v>
      </c>
      <c r="L19" s="7"/>
      <c r="M19" s="7">
        <v>329825791</v>
      </c>
      <c r="N19" s="7"/>
      <c r="O19" s="7">
        <v>318484945</v>
      </c>
      <c r="P19" s="7"/>
      <c r="Q19" s="7">
        <f t="shared" si="1"/>
        <v>11340846</v>
      </c>
    </row>
    <row r="20" spans="1:17">
      <c r="A20" s="1" t="s">
        <v>62</v>
      </c>
      <c r="C20" s="7">
        <v>0</v>
      </c>
      <c r="D20" s="7"/>
      <c r="E20" s="7">
        <v>0</v>
      </c>
      <c r="F20" s="7"/>
      <c r="G20" s="7">
        <v>0</v>
      </c>
      <c r="H20" s="7"/>
      <c r="I20" s="7">
        <f t="shared" si="0"/>
        <v>0</v>
      </c>
      <c r="J20" s="7"/>
      <c r="K20" s="7">
        <v>230000</v>
      </c>
      <c r="L20" s="7"/>
      <c r="M20" s="7">
        <v>11877406709</v>
      </c>
      <c r="N20" s="7"/>
      <c r="O20" s="7">
        <v>10594210814</v>
      </c>
      <c r="P20" s="7"/>
      <c r="Q20" s="7">
        <f t="shared" si="1"/>
        <v>1283195895</v>
      </c>
    </row>
    <row r="21" spans="1:17">
      <c r="A21" s="1" t="s">
        <v>47</v>
      </c>
      <c r="C21" s="7">
        <v>0</v>
      </c>
      <c r="D21" s="7"/>
      <c r="E21" s="7">
        <v>0</v>
      </c>
      <c r="F21" s="7"/>
      <c r="G21" s="7">
        <v>0</v>
      </c>
      <c r="H21" s="7"/>
      <c r="I21" s="7">
        <f t="shared" si="0"/>
        <v>0</v>
      </c>
      <c r="J21" s="7"/>
      <c r="K21" s="7">
        <v>1133311</v>
      </c>
      <c r="L21" s="7"/>
      <c r="M21" s="7">
        <v>21540201737</v>
      </c>
      <c r="N21" s="7"/>
      <c r="O21" s="7">
        <v>13302173313</v>
      </c>
      <c r="P21" s="7"/>
      <c r="Q21" s="7">
        <f t="shared" si="1"/>
        <v>8238028424</v>
      </c>
    </row>
    <row r="22" spans="1:17">
      <c r="A22" s="1" t="s">
        <v>151</v>
      </c>
      <c r="C22" s="7">
        <v>0</v>
      </c>
      <c r="D22" s="7"/>
      <c r="E22" s="7">
        <v>0</v>
      </c>
      <c r="F22" s="7"/>
      <c r="G22" s="7">
        <v>0</v>
      </c>
      <c r="H22" s="7"/>
      <c r="I22" s="7">
        <f t="shared" si="0"/>
        <v>0</v>
      </c>
      <c r="J22" s="7"/>
      <c r="K22" s="7">
        <v>22217678</v>
      </c>
      <c r="L22" s="7"/>
      <c r="M22" s="7">
        <v>281031513833</v>
      </c>
      <c r="N22" s="7"/>
      <c r="O22" s="7">
        <v>210374921222</v>
      </c>
      <c r="P22" s="7"/>
      <c r="Q22" s="7">
        <f t="shared" si="1"/>
        <v>70656592611</v>
      </c>
    </row>
    <row r="23" spans="1:17">
      <c r="A23" s="1" t="s">
        <v>152</v>
      </c>
      <c r="C23" s="7">
        <v>0</v>
      </c>
      <c r="D23" s="7"/>
      <c r="E23" s="7">
        <v>0</v>
      </c>
      <c r="F23" s="7"/>
      <c r="G23" s="7">
        <v>0</v>
      </c>
      <c r="H23" s="7"/>
      <c r="I23" s="7">
        <f t="shared" si="0"/>
        <v>0</v>
      </c>
      <c r="J23" s="7"/>
      <c r="K23" s="7">
        <v>1258682</v>
      </c>
      <c r="L23" s="7"/>
      <c r="M23" s="7">
        <v>16004011697</v>
      </c>
      <c r="N23" s="7"/>
      <c r="O23" s="7">
        <v>16004011697</v>
      </c>
      <c r="P23" s="7"/>
      <c r="Q23" s="7">
        <f t="shared" si="1"/>
        <v>0</v>
      </c>
    </row>
    <row r="24" spans="1:17">
      <c r="A24" s="1" t="s">
        <v>153</v>
      </c>
      <c r="C24" s="7">
        <v>0</v>
      </c>
      <c r="D24" s="7"/>
      <c r="E24" s="7">
        <v>0</v>
      </c>
      <c r="F24" s="7"/>
      <c r="G24" s="7">
        <v>0</v>
      </c>
      <c r="H24" s="7"/>
      <c r="I24" s="7">
        <f t="shared" si="0"/>
        <v>0</v>
      </c>
      <c r="J24" s="7"/>
      <c r="K24" s="7">
        <v>3677380</v>
      </c>
      <c r="L24" s="7"/>
      <c r="M24" s="7">
        <v>59905861368</v>
      </c>
      <c r="N24" s="7"/>
      <c r="O24" s="7">
        <v>59905861368</v>
      </c>
      <c r="P24" s="7"/>
      <c r="Q24" s="7">
        <f t="shared" si="1"/>
        <v>0</v>
      </c>
    </row>
    <row r="25" spans="1:17">
      <c r="A25" s="1" t="s">
        <v>19</v>
      </c>
      <c r="C25" s="7">
        <v>0</v>
      </c>
      <c r="D25" s="7"/>
      <c r="E25" s="7">
        <v>0</v>
      </c>
      <c r="F25" s="7"/>
      <c r="G25" s="7">
        <v>0</v>
      </c>
      <c r="H25" s="7"/>
      <c r="I25" s="7">
        <f t="shared" si="0"/>
        <v>0</v>
      </c>
      <c r="J25" s="7"/>
      <c r="K25" s="7">
        <v>100000</v>
      </c>
      <c r="L25" s="7"/>
      <c r="M25" s="7">
        <v>3668044556</v>
      </c>
      <c r="N25" s="7"/>
      <c r="O25" s="7">
        <v>3362627982</v>
      </c>
      <c r="P25" s="7"/>
      <c r="Q25" s="7">
        <f t="shared" si="1"/>
        <v>305416574</v>
      </c>
    </row>
    <row r="26" spans="1:17">
      <c r="A26" s="1" t="s">
        <v>154</v>
      </c>
      <c r="C26" s="7">
        <v>0</v>
      </c>
      <c r="D26" s="7"/>
      <c r="E26" s="7">
        <v>0</v>
      </c>
      <c r="F26" s="7"/>
      <c r="G26" s="7">
        <v>0</v>
      </c>
      <c r="H26" s="7"/>
      <c r="I26" s="7">
        <f t="shared" si="0"/>
        <v>0</v>
      </c>
      <c r="J26" s="7"/>
      <c r="K26" s="7">
        <v>5400000</v>
      </c>
      <c r="L26" s="7"/>
      <c r="M26" s="7">
        <v>113195955277</v>
      </c>
      <c r="N26" s="7"/>
      <c r="O26" s="7">
        <v>83775999600</v>
      </c>
      <c r="P26" s="7"/>
      <c r="Q26" s="7">
        <f t="shared" si="1"/>
        <v>29419955677</v>
      </c>
    </row>
    <row r="27" spans="1:17">
      <c r="A27" s="1" t="s">
        <v>36</v>
      </c>
      <c r="C27" s="7">
        <v>0</v>
      </c>
      <c r="D27" s="7"/>
      <c r="E27" s="7">
        <v>0</v>
      </c>
      <c r="F27" s="7"/>
      <c r="G27" s="7">
        <v>0</v>
      </c>
      <c r="H27" s="7"/>
      <c r="I27" s="7">
        <f t="shared" si="0"/>
        <v>0</v>
      </c>
      <c r="J27" s="7"/>
      <c r="K27" s="7">
        <v>90515</v>
      </c>
      <c r="L27" s="7"/>
      <c r="M27" s="7">
        <v>1909682545</v>
      </c>
      <c r="N27" s="7"/>
      <c r="O27" s="7">
        <v>1704370617</v>
      </c>
      <c r="P27" s="7"/>
      <c r="Q27" s="7">
        <f t="shared" si="1"/>
        <v>205311928</v>
      </c>
    </row>
    <row r="28" spans="1:17">
      <c r="A28" s="1" t="s">
        <v>16</v>
      </c>
      <c r="C28" s="7">
        <v>0</v>
      </c>
      <c r="D28" s="7"/>
      <c r="E28" s="7">
        <v>0</v>
      </c>
      <c r="F28" s="7"/>
      <c r="G28" s="7">
        <v>0</v>
      </c>
      <c r="H28" s="7"/>
      <c r="I28" s="7">
        <f t="shared" si="0"/>
        <v>0</v>
      </c>
      <c r="J28" s="7"/>
      <c r="K28" s="7">
        <v>1600000</v>
      </c>
      <c r="L28" s="7"/>
      <c r="M28" s="7">
        <v>6358739048</v>
      </c>
      <c r="N28" s="7"/>
      <c r="O28" s="7">
        <v>6403782592</v>
      </c>
      <c r="P28" s="7"/>
      <c r="Q28" s="7">
        <f t="shared" si="1"/>
        <v>-45043544</v>
      </c>
    </row>
    <row r="29" spans="1:17">
      <c r="A29" s="1" t="s">
        <v>41</v>
      </c>
      <c r="C29" s="7">
        <v>0</v>
      </c>
      <c r="D29" s="7"/>
      <c r="E29" s="7">
        <v>0</v>
      </c>
      <c r="F29" s="7"/>
      <c r="G29" s="7">
        <v>0</v>
      </c>
      <c r="H29" s="7"/>
      <c r="I29" s="7">
        <f t="shared" si="0"/>
        <v>0</v>
      </c>
      <c r="J29" s="7"/>
      <c r="K29" s="7">
        <v>87091</v>
      </c>
      <c r="L29" s="7"/>
      <c r="M29" s="7">
        <v>1766951028</v>
      </c>
      <c r="N29" s="7"/>
      <c r="O29" s="7">
        <v>1108986049</v>
      </c>
      <c r="P29" s="7"/>
      <c r="Q29" s="7">
        <f t="shared" si="1"/>
        <v>657964979</v>
      </c>
    </row>
    <row r="30" spans="1:17">
      <c r="A30" s="1" t="s">
        <v>155</v>
      </c>
      <c r="C30" s="7">
        <v>0</v>
      </c>
      <c r="D30" s="7"/>
      <c r="E30" s="7">
        <v>0</v>
      </c>
      <c r="F30" s="7"/>
      <c r="G30" s="7">
        <v>0</v>
      </c>
      <c r="H30" s="7"/>
      <c r="I30" s="7">
        <f t="shared" si="0"/>
        <v>0</v>
      </c>
      <c r="J30" s="7"/>
      <c r="K30" s="7">
        <v>117644</v>
      </c>
      <c r="L30" s="7"/>
      <c r="M30" s="7">
        <v>112336632828</v>
      </c>
      <c r="N30" s="7"/>
      <c r="O30" s="7">
        <v>110511903556</v>
      </c>
      <c r="P30" s="7"/>
      <c r="Q30" s="7">
        <f t="shared" si="1"/>
        <v>1824729272</v>
      </c>
    </row>
    <row r="31" spans="1:17">
      <c r="A31" s="1" t="s">
        <v>116</v>
      </c>
      <c r="C31" s="7">
        <v>0</v>
      </c>
      <c r="D31" s="7"/>
      <c r="E31" s="7">
        <v>0</v>
      </c>
      <c r="F31" s="7"/>
      <c r="G31" s="7">
        <v>0</v>
      </c>
      <c r="H31" s="7"/>
      <c r="I31" s="7">
        <f t="shared" si="0"/>
        <v>0</v>
      </c>
      <c r="J31" s="7"/>
      <c r="K31" s="7">
        <v>135000</v>
      </c>
      <c r="L31" s="7"/>
      <c r="M31" s="7">
        <v>134805086820</v>
      </c>
      <c r="N31" s="7"/>
      <c r="O31" s="7">
        <v>133890263212</v>
      </c>
      <c r="P31" s="7"/>
      <c r="Q31" s="7">
        <f t="shared" si="1"/>
        <v>914823608</v>
      </c>
    </row>
    <row r="32" spans="1:17">
      <c r="A32" s="1" t="s">
        <v>113</v>
      </c>
      <c r="C32" s="7">
        <v>0</v>
      </c>
      <c r="D32" s="7"/>
      <c r="E32" s="7">
        <v>0</v>
      </c>
      <c r="F32" s="7"/>
      <c r="G32" s="7">
        <v>0</v>
      </c>
      <c r="H32" s="7"/>
      <c r="I32" s="7">
        <f>E32-G32</f>
        <v>0</v>
      </c>
      <c r="J32" s="7"/>
      <c r="K32" s="7">
        <v>1684700</v>
      </c>
      <c r="L32" s="7"/>
      <c r="M32" s="7">
        <v>1657851896154</v>
      </c>
      <c r="N32" s="7"/>
      <c r="O32" s="7">
        <v>1653664252312</v>
      </c>
      <c r="P32" s="7"/>
      <c r="Q32" s="7">
        <f t="shared" si="1"/>
        <v>4187643842</v>
      </c>
    </row>
    <row r="33" spans="1:20">
      <c r="A33" s="1" t="s">
        <v>156</v>
      </c>
      <c r="C33" s="7">
        <v>0</v>
      </c>
      <c r="D33" s="7"/>
      <c r="E33" s="7">
        <v>0</v>
      </c>
      <c r="F33" s="7"/>
      <c r="G33" s="7">
        <v>0</v>
      </c>
      <c r="H33" s="7"/>
      <c r="I33" s="7">
        <f t="shared" si="0"/>
        <v>0</v>
      </c>
      <c r="J33" s="7"/>
      <c r="K33" s="7">
        <v>759027</v>
      </c>
      <c r="L33" s="7"/>
      <c r="M33" s="7">
        <v>616259413371</v>
      </c>
      <c r="N33" s="7"/>
      <c r="O33" s="7">
        <v>600897763286</v>
      </c>
      <c r="P33" s="7"/>
      <c r="Q33" s="7">
        <f>M33-O33</f>
        <v>15361650085</v>
      </c>
    </row>
    <row r="34" spans="1:20" ht="24.75" thickBot="1">
      <c r="C34" s="7"/>
      <c r="D34" s="7"/>
      <c r="E34" s="8">
        <f>SUM(E8:E33)</f>
        <v>127142456302</v>
      </c>
      <c r="F34" s="7"/>
      <c r="G34" s="8">
        <f>SUM(G8:G33)</f>
        <v>91043285936</v>
      </c>
      <c r="H34" s="7"/>
      <c r="I34" s="8">
        <f>SUM(I8:I33)</f>
        <v>36099170366</v>
      </c>
      <c r="J34" s="7"/>
      <c r="K34" s="7"/>
      <c r="L34" s="7"/>
      <c r="M34" s="8">
        <f>SUM(M8:M33)</f>
        <v>3686948311724</v>
      </c>
      <c r="N34" s="7"/>
      <c r="O34" s="8">
        <f>SUM(O8:O33)</f>
        <v>3393407252419</v>
      </c>
      <c r="P34" s="7"/>
      <c r="Q34" s="8">
        <f>SUM(Q8:Q33)</f>
        <v>293541059305</v>
      </c>
    </row>
    <row r="35" spans="1:20" ht="24.75" thickTop="1"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</row>
    <row r="36" spans="1:20">
      <c r="E36" s="6"/>
      <c r="I36" s="4"/>
      <c r="J36" s="4"/>
      <c r="K36" s="4"/>
      <c r="L36" s="4"/>
      <c r="M36" s="4"/>
      <c r="N36" s="4"/>
      <c r="O36" s="4"/>
      <c r="P36" s="4"/>
      <c r="Q36" s="4"/>
      <c r="T36" s="3"/>
    </row>
    <row r="37" spans="1:20">
      <c r="E37" s="6"/>
      <c r="I37" s="4"/>
      <c r="J37" s="4"/>
      <c r="K37" s="4"/>
      <c r="L37" s="4"/>
      <c r="M37" s="4"/>
      <c r="N37" s="4"/>
      <c r="O37" s="4"/>
      <c r="P37" s="4"/>
      <c r="Q37" s="4"/>
      <c r="T37" s="3"/>
    </row>
    <row r="38" spans="1:20">
      <c r="E38" s="6"/>
      <c r="I38" s="4"/>
      <c r="J38" s="4"/>
      <c r="K38" s="4"/>
      <c r="L38" s="4"/>
      <c r="M38" s="4"/>
      <c r="N38" s="4"/>
      <c r="O38" s="4"/>
      <c r="P38" s="4"/>
      <c r="Q38" s="4"/>
      <c r="T38" s="3"/>
    </row>
    <row r="39" spans="1:20">
      <c r="E39" s="6"/>
      <c r="I39" s="7"/>
      <c r="J39" s="7"/>
      <c r="K39" s="7"/>
      <c r="L39" s="7"/>
      <c r="M39" s="7"/>
      <c r="N39" s="7"/>
      <c r="O39" s="7"/>
      <c r="P39" s="7"/>
      <c r="Q39" s="7"/>
      <c r="R39" s="12"/>
      <c r="T39" s="3"/>
    </row>
    <row r="40" spans="1:20">
      <c r="I40" s="4"/>
      <c r="J40" s="4"/>
      <c r="K40" s="4"/>
      <c r="L40" s="4"/>
      <c r="M40" s="4"/>
      <c r="N40" s="4"/>
      <c r="O40" s="4"/>
      <c r="P40" s="4"/>
      <c r="Q40" s="4"/>
    </row>
    <row r="41" spans="1:20">
      <c r="I41" s="4"/>
      <c r="J41" s="4"/>
      <c r="K41" s="4"/>
      <c r="L41" s="4"/>
      <c r="M41" s="4"/>
      <c r="N41" s="4"/>
      <c r="O41" s="4"/>
      <c r="P41" s="4"/>
      <c r="Q41" s="4"/>
    </row>
  </sheetData>
  <mergeCells count="14">
    <mergeCell ref="A2:Q2"/>
    <mergeCell ref="A3:Q3"/>
    <mergeCell ref="A4:Q4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U84"/>
  <sheetViews>
    <sheetView rightToLeft="1" topLeftCell="A67" workbookViewId="0">
      <selection activeCell="I87" sqref="I87"/>
    </sheetView>
  </sheetViews>
  <sheetFormatPr defaultRowHeight="24"/>
  <cols>
    <col min="1" max="1" width="30.7109375" style="1" bestFit="1" customWidth="1"/>
    <col min="2" max="2" width="1" style="1" customWidth="1"/>
    <col min="3" max="3" width="18.7109375" style="1" bestFit="1" customWidth="1"/>
    <col min="4" max="4" width="1" style="1" customWidth="1"/>
    <col min="5" max="5" width="19.85546875" style="1" bestFit="1" customWidth="1"/>
    <col min="6" max="6" width="1" style="1" customWidth="1"/>
    <col min="7" max="7" width="16.140625" style="1" bestFit="1" customWidth="1"/>
    <col min="8" max="8" width="1" style="1" customWidth="1"/>
    <col min="9" max="9" width="19.85546875" style="1" bestFit="1" customWidth="1"/>
    <col min="10" max="10" width="1" style="1" customWidth="1"/>
    <col min="11" max="11" width="21.7109375" style="1" bestFit="1" customWidth="1"/>
    <col min="12" max="12" width="1" style="1" customWidth="1"/>
    <col min="13" max="13" width="19.140625" style="1" bestFit="1" customWidth="1"/>
    <col min="14" max="14" width="1" style="1" customWidth="1"/>
    <col min="15" max="15" width="19.42578125" style="1" bestFit="1" customWidth="1"/>
    <col min="16" max="16" width="1" style="1" customWidth="1"/>
    <col min="17" max="17" width="17.42578125" style="1" bestFit="1" customWidth="1"/>
    <col min="18" max="18" width="1" style="1" customWidth="1"/>
    <col min="19" max="19" width="19.140625" style="1" bestFit="1" customWidth="1"/>
    <col min="20" max="20" width="1" style="1" customWidth="1"/>
    <col min="21" max="21" width="21.7109375" style="1" bestFit="1" customWidth="1"/>
    <col min="22" max="22" width="1" style="1" customWidth="1"/>
    <col min="23" max="23" width="9.140625" style="1" customWidth="1"/>
    <col min="24" max="16384" width="9.140625" style="1"/>
  </cols>
  <sheetData>
    <row r="2" spans="1:21" ht="24.75">
      <c r="A2" s="14" t="s">
        <v>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</row>
    <row r="3" spans="1:21" ht="24.75">
      <c r="A3" s="14" t="s">
        <v>104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</row>
    <row r="4" spans="1:21" ht="24.75">
      <c r="A4" s="14" t="s">
        <v>2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</row>
    <row r="6" spans="1:21" ht="24.75">
      <c r="A6" s="14" t="s">
        <v>3</v>
      </c>
      <c r="C6" s="15" t="s">
        <v>106</v>
      </c>
      <c r="D6" s="15" t="s">
        <v>106</v>
      </c>
      <c r="E6" s="15" t="s">
        <v>106</v>
      </c>
      <c r="F6" s="15" t="s">
        <v>106</v>
      </c>
      <c r="G6" s="15" t="s">
        <v>106</v>
      </c>
      <c r="H6" s="15" t="s">
        <v>106</v>
      </c>
      <c r="I6" s="15" t="s">
        <v>106</v>
      </c>
      <c r="J6" s="15" t="s">
        <v>106</v>
      </c>
      <c r="K6" s="15" t="s">
        <v>106</v>
      </c>
      <c r="M6" s="15" t="s">
        <v>107</v>
      </c>
      <c r="N6" s="15" t="s">
        <v>107</v>
      </c>
      <c r="O6" s="15" t="s">
        <v>107</v>
      </c>
      <c r="P6" s="15" t="s">
        <v>107</v>
      </c>
      <c r="Q6" s="15" t="s">
        <v>107</v>
      </c>
      <c r="R6" s="15" t="s">
        <v>107</v>
      </c>
      <c r="S6" s="15" t="s">
        <v>107</v>
      </c>
      <c r="T6" s="15" t="s">
        <v>107</v>
      </c>
      <c r="U6" s="15" t="s">
        <v>107</v>
      </c>
    </row>
    <row r="7" spans="1:21" ht="24.75">
      <c r="A7" s="15" t="s">
        <v>3</v>
      </c>
      <c r="C7" s="15" t="s">
        <v>157</v>
      </c>
      <c r="E7" s="15" t="s">
        <v>158</v>
      </c>
      <c r="G7" s="15" t="s">
        <v>159</v>
      </c>
      <c r="I7" s="15" t="s">
        <v>94</v>
      </c>
      <c r="K7" s="15" t="s">
        <v>160</v>
      </c>
      <c r="M7" s="15" t="s">
        <v>157</v>
      </c>
      <c r="O7" s="15" t="s">
        <v>158</v>
      </c>
      <c r="Q7" s="15" t="s">
        <v>159</v>
      </c>
      <c r="S7" s="15" t="s">
        <v>94</v>
      </c>
      <c r="U7" s="15" t="s">
        <v>160</v>
      </c>
    </row>
    <row r="8" spans="1:21">
      <c r="A8" s="1" t="s">
        <v>51</v>
      </c>
      <c r="C8" s="7">
        <v>0</v>
      </c>
      <c r="D8" s="7"/>
      <c r="E8" s="7">
        <v>-20169882940</v>
      </c>
      <c r="F8" s="7"/>
      <c r="G8" s="7">
        <v>-597743151</v>
      </c>
      <c r="H8" s="7"/>
      <c r="I8" s="7">
        <f>C8+E8+G8</f>
        <v>-20767626091</v>
      </c>
      <c r="J8" s="7"/>
      <c r="K8" s="9">
        <f t="shared" ref="K8:K39" si="0">I8/$I$83</f>
        <v>7.8751194696665312E-3</v>
      </c>
      <c r="L8" s="7"/>
      <c r="M8" s="7">
        <v>0</v>
      </c>
      <c r="N8" s="7"/>
      <c r="O8" s="7">
        <v>-19681033577</v>
      </c>
      <c r="P8" s="7"/>
      <c r="Q8" s="7">
        <v>100239574</v>
      </c>
      <c r="R8" s="7"/>
      <c r="S8" s="7">
        <f>M8+O8+Q8</f>
        <v>-19580794003</v>
      </c>
      <c r="U8" s="9">
        <f>S8/$S$83</f>
        <v>-2.7329316308987097E-3</v>
      </c>
    </row>
    <row r="9" spans="1:21">
      <c r="A9" s="1" t="s">
        <v>80</v>
      </c>
      <c r="C9" s="7">
        <v>0</v>
      </c>
      <c r="D9" s="7"/>
      <c r="E9" s="7">
        <v>0</v>
      </c>
      <c r="F9" s="7"/>
      <c r="G9" s="7">
        <v>6460019002</v>
      </c>
      <c r="H9" s="7"/>
      <c r="I9" s="7">
        <f t="shared" ref="I9:I69" si="1">C9+E9+G9</f>
        <v>6460019002</v>
      </c>
      <c r="J9" s="7"/>
      <c r="K9" s="9">
        <f t="shared" si="0"/>
        <v>-2.4496502967718973E-3</v>
      </c>
      <c r="L9" s="7"/>
      <c r="M9" s="7">
        <v>0</v>
      </c>
      <c r="N9" s="7"/>
      <c r="O9" s="7">
        <v>0</v>
      </c>
      <c r="P9" s="7"/>
      <c r="Q9" s="7">
        <v>6460019002</v>
      </c>
      <c r="R9" s="7"/>
      <c r="S9" s="7">
        <f t="shared" ref="S9:S69" si="2">M9+O9+Q9</f>
        <v>6460019002</v>
      </c>
      <c r="U9" s="9">
        <f t="shared" ref="U9:U72" si="3">S9/$S$83</f>
        <v>9.0163811866197062E-4</v>
      </c>
    </row>
    <row r="10" spans="1:21">
      <c r="A10" s="1" t="s">
        <v>83</v>
      </c>
      <c r="C10" s="7">
        <v>0</v>
      </c>
      <c r="D10" s="7"/>
      <c r="E10" s="7">
        <v>0</v>
      </c>
      <c r="F10" s="7"/>
      <c r="G10" s="7">
        <v>12316838520</v>
      </c>
      <c r="H10" s="7"/>
      <c r="I10" s="7">
        <f>C10+E10+G10</f>
        <v>12316838520</v>
      </c>
      <c r="J10" s="7"/>
      <c r="K10" s="9">
        <f t="shared" si="0"/>
        <v>-4.6705663135771592E-3</v>
      </c>
      <c r="L10" s="7"/>
      <c r="M10" s="7">
        <v>0</v>
      </c>
      <c r="N10" s="7"/>
      <c r="O10" s="7">
        <v>0</v>
      </c>
      <c r="P10" s="7"/>
      <c r="Q10" s="7">
        <v>12316838520</v>
      </c>
      <c r="R10" s="7"/>
      <c r="S10" s="7">
        <f t="shared" si="2"/>
        <v>12316838520</v>
      </c>
      <c r="U10" s="9">
        <f t="shared" si="3"/>
        <v>1.7190864465875281E-3</v>
      </c>
    </row>
    <row r="11" spans="1:21">
      <c r="A11" s="1" t="s">
        <v>24</v>
      </c>
      <c r="C11" s="7">
        <v>0</v>
      </c>
      <c r="D11" s="7"/>
      <c r="E11" s="7">
        <v>-89040801095</v>
      </c>
      <c r="F11" s="7"/>
      <c r="G11" s="7">
        <v>-44898568</v>
      </c>
      <c r="H11" s="7"/>
      <c r="I11" s="7">
        <f t="shared" si="1"/>
        <v>-89085699663</v>
      </c>
      <c r="J11" s="7"/>
      <c r="K11" s="9">
        <f t="shared" si="0"/>
        <v>3.378145026354213E-2</v>
      </c>
      <c r="L11" s="7"/>
      <c r="M11" s="7">
        <v>0</v>
      </c>
      <c r="N11" s="7"/>
      <c r="O11" s="7">
        <v>-124447984120</v>
      </c>
      <c r="P11" s="7"/>
      <c r="Q11" s="7">
        <v>-44898568</v>
      </c>
      <c r="R11" s="7"/>
      <c r="S11" s="7">
        <f t="shared" si="2"/>
        <v>-124492882688</v>
      </c>
      <c r="U11" s="9">
        <f t="shared" si="3"/>
        <v>-1.7375727300316342E-2</v>
      </c>
    </row>
    <row r="12" spans="1:21">
      <c r="A12" s="1" t="s">
        <v>59</v>
      </c>
      <c r="C12" s="7">
        <v>0</v>
      </c>
      <c r="D12" s="7"/>
      <c r="E12" s="7">
        <v>0</v>
      </c>
      <c r="F12" s="7"/>
      <c r="G12" s="7">
        <v>1704524432</v>
      </c>
      <c r="H12" s="7"/>
      <c r="I12" s="7">
        <f t="shared" si="1"/>
        <v>1704524432</v>
      </c>
      <c r="J12" s="7"/>
      <c r="K12" s="9">
        <f t="shared" si="0"/>
        <v>-6.4635859111421073E-4</v>
      </c>
      <c r="L12" s="7"/>
      <c r="M12" s="7">
        <v>2849184800</v>
      </c>
      <c r="N12" s="7"/>
      <c r="O12" s="7">
        <v>0</v>
      </c>
      <c r="P12" s="7"/>
      <c r="Q12" s="7">
        <v>1881418207</v>
      </c>
      <c r="R12" s="7"/>
      <c r="S12" s="7">
        <f t="shared" si="2"/>
        <v>4730603007</v>
      </c>
      <c r="U12" s="9">
        <f t="shared" si="3"/>
        <v>6.6025997664211533E-4</v>
      </c>
    </row>
    <row r="13" spans="1:21">
      <c r="A13" s="1" t="s">
        <v>85</v>
      </c>
      <c r="C13" s="7">
        <v>0</v>
      </c>
      <c r="D13" s="7"/>
      <c r="E13" s="7">
        <v>0</v>
      </c>
      <c r="F13" s="7"/>
      <c r="G13" s="7">
        <v>16260430131</v>
      </c>
      <c r="H13" s="7"/>
      <c r="I13" s="7">
        <f t="shared" si="1"/>
        <v>16260430131</v>
      </c>
      <c r="J13" s="7"/>
      <c r="K13" s="9">
        <f t="shared" si="0"/>
        <v>-6.1659830232249913E-3</v>
      </c>
      <c r="L13" s="7"/>
      <c r="M13" s="7">
        <v>0</v>
      </c>
      <c r="N13" s="7"/>
      <c r="O13" s="7">
        <v>0</v>
      </c>
      <c r="P13" s="7"/>
      <c r="Q13" s="7">
        <v>16260430131</v>
      </c>
      <c r="R13" s="7"/>
      <c r="S13" s="7">
        <f t="shared" si="2"/>
        <v>16260430131</v>
      </c>
      <c r="U13" s="9">
        <f t="shared" si="3"/>
        <v>2.2695016264519122E-3</v>
      </c>
    </row>
    <row r="14" spans="1:21">
      <c r="A14" s="1" t="s">
        <v>149</v>
      </c>
      <c r="C14" s="7">
        <v>0</v>
      </c>
      <c r="D14" s="7"/>
      <c r="E14" s="7">
        <v>0</v>
      </c>
      <c r="F14" s="7"/>
      <c r="G14" s="7">
        <v>0</v>
      </c>
      <c r="H14" s="7"/>
      <c r="I14" s="7">
        <f t="shared" si="1"/>
        <v>0</v>
      </c>
      <c r="J14" s="7"/>
      <c r="K14" s="9">
        <f t="shared" si="0"/>
        <v>0</v>
      </c>
      <c r="L14" s="7"/>
      <c r="M14" s="7">
        <v>0</v>
      </c>
      <c r="N14" s="7"/>
      <c r="O14" s="7">
        <v>0</v>
      </c>
      <c r="P14" s="7"/>
      <c r="Q14" s="7">
        <v>1104456602</v>
      </c>
      <c r="R14" s="7"/>
      <c r="S14" s="7">
        <f t="shared" si="2"/>
        <v>1104456602</v>
      </c>
      <c r="U14" s="9">
        <f t="shared" si="3"/>
        <v>1.5415127609729479E-4</v>
      </c>
    </row>
    <row r="15" spans="1:21">
      <c r="A15" s="1" t="s">
        <v>66</v>
      </c>
      <c r="C15" s="7">
        <v>0</v>
      </c>
      <c r="D15" s="7"/>
      <c r="E15" s="7">
        <v>-1092</v>
      </c>
      <c r="F15" s="7"/>
      <c r="G15" s="7">
        <v>0</v>
      </c>
      <c r="H15" s="7"/>
      <c r="I15" s="7">
        <f t="shared" si="1"/>
        <v>-1092</v>
      </c>
      <c r="J15" s="7"/>
      <c r="K15" s="9">
        <f t="shared" si="0"/>
        <v>4.1408827485596178E-10</v>
      </c>
      <c r="L15" s="7"/>
      <c r="M15" s="7">
        <v>0</v>
      </c>
      <c r="N15" s="7"/>
      <c r="O15" s="7">
        <v>932</v>
      </c>
      <c r="P15" s="7"/>
      <c r="Q15" s="7">
        <v>5431282821</v>
      </c>
      <c r="R15" s="7"/>
      <c r="S15" s="7">
        <f t="shared" si="2"/>
        <v>5431283753</v>
      </c>
      <c r="U15" s="9">
        <f t="shared" si="3"/>
        <v>7.580554273072782E-4</v>
      </c>
    </row>
    <row r="16" spans="1:21">
      <c r="A16" s="1" t="s">
        <v>73</v>
      </c>
      <c r="C16" s="7">
        <v>0</v>
      </c>
      <c r="D16" s="7"/>
      <c r="E16" s="7">
        <v>-1281</v>
      </c>
      <c r="F16" s="7"/>
      <c r="G16" s="7">
        <v>0</v>
      </c>
      <c r="H16" s="7"/>
      <c r="I16" s="7">
        <f t="shared" si="1"/>
        <v>-1281</v>
      </c>
      <c r="J16" s="7"/>
      <c r="K16" s="9">
        <f t="shared" si="0"/>
        <v>4.8575739935026285E-10</v>
      </c>
      <c r="L16" s="7"/>
      <c r="M16" s="7">
        <v>0</v>
      </c>
      <c r="N16" s="7"/>
      <c r="O16" s="7">
        <v>3786</v>
      </c>
      <c r="P16" s="7"/>
      <c r="Q16" s="7">
        <v>51246274134</v>
      </c>
      <c r="R16" s="7"/>
      <c r="S16" s="7">
        <f t="shared" si="2"/>
        <v>51246277920</v>
      </c>
      <c r="U16" s="9">
        <f t="shared" si="3"/>
        <v>7.1525482506958858E-3</v>
      </c>
    </row>
    <row r="17" spans="1:21">
      <c r="A17" s="1" t="s">
        <v>150</v>
      </c>
      <c r="C17" s="7">
        <v>0</v>
      </c>
      <c r="D17" s="7"/>
      <c r="E17" s="7">
        <v>0</v>
      </c>
      <c r="F17" s="7"/>
      <c r="G17" s="7">
        <v>0</v>
      </c>
      <c r="H17" s="7"/>
      <c r="I17" s="7">
        <f t="shared" si="1"/>
        <v>0</v>
      </c>
      <c r="J17" s="7"/>
      <c r="K17" s="9">
        <f t="shared" si="0"/>
        <v>0</v>
      </c>
      <c r="L17" s="7"/>
      <c r="M17" s="7">
        <v>0</v>
      </c>
      <c r="N17" s="7"/>
      <c r="O17" s="7">
        <v>0</v>
      </c>
      <c r="P17" s="7"/>
      <c r="Q17" s="7">
        <v>65763388685</v>
      </c>
      <c r="R17" s="7"/>
      <c r="S17" s="7">
        <f t="shared" si="2"/>
        <v>65763388685</v>
      </c>
      <c r="U17" s="9">
        <f t="shared" si="3"/>
        <v>9.1787312130849549E-3</v>
      </c>
    </row>
    <row r="18" spans="1:21">
      <c r="A18" s="1" t="s">
        <v>53</v>
      </c>
      <c r="C18" s="7">
        <v>0</v>
      </c>
      <c r="D18" s="7"/>
      <c r="E18" s="7">
        <v>-388449320351</v>
      </c>
      <c r="F18" s="7"/>
      <c r="G18" s="7">
        <v>0</v>
      </c>
      <c r="H18" s="7"/>
      <c r="I18" s="7">
        <f t="shared" si="1"/>
        <v>-388449320351</v>
      </c>
      <c r="J18" s="7"/>
      <c r="K18" s="9">
        <f t="shared" si="0"/>
        <v>0.1473006492061506</v>
      </c>
      <c r="L18" s="7"/>
      <c r="M18" s="7">
        <v>257419615700</v>
      </c>
      <c r="N18" s="7"/>
      <c r="O18" s="7">
        <v>-70253811534</v>
      </c>
      <c r="P18" s="7"/>
      <c r="Q18" s="7">
        <v>11340846</v>
      </c>
      <c r="R18" s="7"/>
      <c r="S18" s="7">
        <f t="shared" si="2"/>
        <v>187177145012</v>
      </c>
      <c r="U18" s="9">
        <f t="shared" si="3"/>
        <v>2.612469852377975E-2</v>
      </c>
    </row>
    <row r="19" spans="1:21">
      <c r="A19" s="1" t="s">
        <v>62</v>
      </c>
      <c r="C19" s="7">
        <v>0</v>
      </c>
      <c r="D19" s="7"/>
      <c r="E19" s="7">
        <v>-272219615745</v>
      </c>
      <c r="F19" s="7"/>
      <c r="G19" s="7">
        <v>0</v>
      </c>
      <c r="H19" s="7"/>
      <c r="I19" s="7">
        <f t="shared" si="1"/>
        <v>-272219615745</v>
      </c>
      <c r="J19" s="7"/>
      <c r="K19" s="9">
        <f t="shared" si="0"/>
        <v>0.10322614566465189</v>
      </c>
      <c r="L19" s="7"/>
      <c r="M19" s="7">
        <v>0</v>
      </c>
      <c r="N19" s="7"/>
      <c r="O19" s="7">
        <v>-81173836215</v>
      </c>
      <c r="P19" s="7"/>
      <c r="Q19" s="7">
        <v>1283195895</v>
      </c>
      <c r="R19" s="7"/>
      <c r="S19" s="7">
        <f t="shared" si="2"/>
        <v>-79890640320</v>
      </c>
      <c r="U19" s="9">
        <f t="shared" si="3"/>
        <v>-1.1150500736069657E-2</v>
      </c>
    </row>
    <row r="20" spans="1:21">
      <c r="A20" s="1" t="s">
        <v>47</v>
      </c>
      <c r="C20" s="7">
        <v>0</v>
      </c>
      <c r="D20" s="7"/>
      <c r="E20" s="7">
        <v>42391574123</v>
      </c>
      <c r="F20" s="7"/>
      <c r="G20" s="7">
        <v>0</v>
      </c>
      <c r="H20" s="7"/>
      <c r="I20" s="7">
        <f t="shared" si="1"/>
        <v>42391574123</v>
      </c>
      <c r="J20" s="7"/>
      <c r="K20" s="9">
        <f t="shared" si="0"/>
        <v>-1.6074957689580314E-2</v>
      </c>
      <c r="L20" s="7"/>
      <c r="M20" s="7">
        <v>0</v>
      </c>
      <c r="N20" s="7"/>
      <c r="O20" s="7">
        <v>170109618689</v>
      </c>
      <c r="P20" s="7"/>
      <c r="Q20" s="7">
        <v>8238028424</v>
      </c>
      <c r="R20" s="7"/>
      <c r="S20" s="7">
        <f t="shared" si="2"/>
        <v>178347647113</v>
      </c>
      <c r="U20" s="9">
        <f t="shared" si="3"/>
        <v>2.4892347369407063E-2</v>
      </c>
    </row>
    <row r="21" spans="1:21">
      <c r="A21" s="1" t="s">
        <v>151</v>
      </c>
      <c r="C21" s="7">
        <v>0</v>
      </c>
      <c r="D21" s="7"/>
      <c r="E21" s="7">
        <v>0</v>
      </c>
      <c r="F21" s="7"/>
      <c r="G21" s="7">
        <v>0</v>
      </c>
      <c r="H21" s="7"/>
      <c r="I21" s="7">
        <f t="shared" si="1"/>
        <v>0</v>
      </c>
      <c r="J21" s="7"/>
      <c r="K21" s="9">
        <f t="shared" si="0"/>
        <v>0</v>
      </c>
      <c r="L21" s="7"/>
      <c r="M21" s="7">
        <v>0</v>
      </c>
      <c r="N21" s="7"/>
      <c r="O21" s="7">
        <v>0</v>
      </c>
      <c r="P21" s="7"/>
      <c r="Q21" s="7">
        <v>70656592611</v>
      </c>
      <c r="R21" s="7"/>
      <c r="S21" s="7">
        <f t="shared" si="2"/>
        <v>70656592611</v>
      </c>
      <c r="U21" s="9">
        <f t="shared" si="3"/>
        <v>9.8616857339156368E-3</v>
      </c>
    </row>
    <row r="22" spans="1:21">
      <c r="A22" s="1" t="s">
        <v>19</v>
      </c>
      <c r="C22" s="7">
        <v>0</v>
      </c>
      <c r="D22" s="7"/>
      <c r="E22" s="7">
        <v>-979221159</v>
      </c>
      <c r="F22" s="7"/>
      <c r="G22" s="7">
        <v>0</v>
      </c>
      <c r="H22" s="7"/>
      <c r="I22" s="7">
        <f t="shared" si="1"/>
        <v>-979221159</v>
      </c>
      <c r="J22" s="7"/>
      <c r="K22" s="9">
        <f t="shared" si="0"/>
        <v>3.7132234471864972E-4</v>
      </c>
      <c r="L22" s="7"/>
      <c r="M22" s="7">
        <v>0</v>
      </c>
      <c r="N22" s="7"/>
      <c r="O22" s="7">
        <v>1896189473</v>
      </c>
      <c r="P22" s="7"/>
      <c r="Q22" s="7">
        <v>305416574</v>
      </c>
      <c r="R22" s="7"/>
      <c r="S22" s="7">
        <f t="shared" si="2"/>
        <v>2201606047</v>
      </c>
      <c r="U22" s="9">
        <f t="shared" si="3"/>
        <v>3.0728267728583037E-4</v>
      </c>
    </row>
    <row r="23" spans="1:21">
      <c r="A23" s="1" t="s">
        <v>154</v>
      </c>
      <c r="C23" s="7">
        <v>0</v>
      </c>
      <c r="D23" s="7"/>
      <c r="E23" s="7">
        <v>0</v>
      </c>
      <c r="F23" s="7"/>
      <c r="G23" s="7">
        <v>0</v>
      </c>
      <c r="H23" s="7"/>
      <c r="I23" s="7">
        <f t="shared" si="1"/>
        <v>0</v>
      </c>
      <c r="J23" s="7"/>
      <c r="K23" s="9">
        <f t="shared" si="0"/>
        <v>0</v>
      </c>
      <c r="L23" s="7"/>
      <c r="M23" s="7">
        <v>0</v>
      </c>
      <c r="N23" s="7"/>
      <c r="O23" s="7">
        <v>0</v>
      </c>
      <c r="P23" s="7"/>
      <c r="Q23" s="7">
        <v>29419955677</v>
      </c>
      <c r="R23" s="7"/>
      <c r="S23" s="7">
        <f t="shared" si="2"/>
        <v>29419955677</v>
      </c>
      <c r="U23" s="9">
        <f t="shared" si="3"/>
        <v>4.1062036318339672E-3</v>
      </c>
    </row>
    <row r="24" spans="1:21">
      <c r="A24" s="1" t="s">
        <v>36</v>
      </c>
      <c r="C24" s="7">
        <v>0</v>
      </c>
      <c r="D24" s="7"/>
      <c r="E24" s="7">
        <v>-7194933900</v>
      </c>
      <c r="F24" s="7"/>
      <c r="G24" s="7">
        <v>0</v>
      </c>
      <c r="H24" s="7"/>
      <c r="I24" s="7">
        <f t="shared" si="1"/>
        <v>-7194933900</v>
      </c>
      <c r="J24" s="7"/>
      <c r="K24" s="9">
        <f t="shared" si="0"/>
        <v>2.7283312878696678E-3</v>
      </c>
      <c r="L24" s="7"/>
      <c r="M24" s="7">
        <v>8020519481</v>
      </c>
      <c r="N24" s="7"/>
      <c r="O24" s="7">
        <v>-14681453686</v>
      </c>
      <c r="P24" s="7"/>
      <c r="Q24" s="7">
        <v>205311928</v>
      </c>
      <c r="R24" s="7"/>
      <c r="S24" s="7">
        <f t="shared" si="2"/>
        <v>-6455622277</v>
      </c>
      <c r="U24" s="9">
        <f t="shared" si="3"/>
        <v>-9.0102445872443067E-4</v>
      </c>
    </row>
    <row r="25" spans="1:21">
      <c r="A25" s="1" t="s">
        <v>16</v>
      </c>
      <c r="C25" s="7">
        <v>0</v>
      </c>
      <c r="D25" s="7"/>
      <c r="E25" s="7">
        <v>-66661119038</v>
      </c>
      <c r="F25" s="7"/>
      <c r="G25" s="7">
        <v>0</v>
      </c>
      <c r="H25" s="7"/>
      <c r="I25" s="7">
        <f t="shared" si="1"/>
        <v>-66661119038</v>
      </c>
      <c r="J25" s="7"/>
      <c r="K25" s="9">
        <f t="shared" si="0"/>
        <v>2.5278010789755799E-2</v>
      </c>
      <c r="L25" s="7"/>
      <c r="M25" s="7">
        <v>0</v>
      </c>
      <c r="N25" s="7"/>
      <c r="O25" s="7">
        <v>26025228956</v>
      </c>
      <c r="P25" s="7"/>
      <c r="Q25" s="7">
        <v>-45043544</v>
      </c>
      <c r="R25" s="7"/>
      <c r="S25" s="7">
        <f t="shared" si="2"/>
        <v>25980185412</v>
      </c>
      <c r="U25" s="9">
        <f t="shared" si="3"/>
        <v>3.626107831898426E-3</v>
      </c>
    </row>
    <row r="26" spans="1:21">
      <c r="A26" s="1" t="s">
        <v>41</v>
      </c>
      <c r="C26" s="7">
        <v>0</v>
      </c>
      <c r="D26" s="7"/>
      <c r="E26" s="7">
        <v>-30555108900</v>
      </c>
      <c r="F26" s="7"/>
      <c r="G26" s="7">
        <v>0</v>
      </c>
      <c r="H26" s="7"/>
      <c r="I26" s="7">
        <f t="shared" si="1"/>
        <v>-30555108900</v>
      </c>
      <c r="J26" s="7"/>
      <c r="K26" s="9">
        <f t="shared" si="0"/>
        <v>1.1586549754978978E-2</v>
      </c>
      <c r="L26" s="7"/>
      <c r="M26" s="7">
        <v>0</v>
      </c>
      <c r="N26" s="7"/>
      <c r="O26" s="7">
        <v>69942246599</v>
      </c>
      <c r="P26" s="7"/>
      <c r="Q26" s="7">
        <v>657964979</v>
      </c>
      <c r="R26" s="7"/>
      <c r="S26" s="7">
        <f t="shared" si="2"/>
        <v>70600211578</v>
      </c>
      <c r="U26" s="9">
        <f t="shared" si="3"/>
        <v>9.8538165173534878E-3</v>
      </c>
    </row>
    <row r="27" spans="1:21">
      <c r="A27" s="1" t="s">
        <v>35</v>
      </c>
      <c r="C27" s="7">
        <v>33564226277</v>
      </c>
      <c r="D27" s="7"/>
      <c r="E27" s="7">
        <v>-30565019962</v>
      </c>
      <c r="F27" s="7"/>
      <c r="G27" s="7">
        <v>0</v>
      </c>
      <c r="H27" s="7"/>
      <c r="I27" s="7">
        <f t="shared" si="1"/>
        <v>2999206315</v>
      </c>
      <c r="J27" s="7"/>
      <c r="K27" s="9">
        <f t="shared" si="0"/>
        <v>-1.1373041839885132E-3</v>
      </c>
      <c r="L27" s="7"/>
      <c r="M27" s="7">
        <v>33564226277</v>
      </c>
      <c r="N27" s="7"/>
      <c r="O27" s="7">
        <v>20822047323</v>
      </c>
      <c r="P27" s="7"/>
      <c r="Q27" s="7">
        <v>0</v>
      </c>
      <c r="R27" s="7"/>
      <c r="S27" s="7">
        <f t="shared" si="2"/>
        <v>54386273600</v>
      </c>
      <c r="U27" s="9">
        <f t="shared" si="3"/>
        <v>7.590803896173926E-3</v>
      </c>
    </row>
    <row r="28" spans="1:21">
      <c r="A28" s="1" t="s">
        <v>78</v>
      </c>
      <c r="C28" s="7">
        <v>47169528134</v>
      </c>
      <c r="D28" s="7"/>
      <c r="E28" s="7">
        <v>-53890238361</v>
      </c>
      <c r="F28" s="7"/>
      <c r="G28" s="7">
        <v>0</v>
      </c>
      <c r="H28" s="7"/>
      <c r="I28" s="7">
        <f t="shared" si="1"/>
        <v>-6720710227</v>
      </c>
      <c r="J28" s="7"/>
      <c r="K28" s="9">
        <f t="shared" si="0"/>
        <v>2.548504856872939E-3</v>
      </c>
      <c r="L28" s="7"/>
      <c r="M28" s="7">
        <v>47169528134</v>
      </c>
      <c r="N28" s="7"/>
      <c r="O28" s="7">
        <v>106290620672</v>
      </c>
      <c r="P28" s="7"/>
      <c r="Q28" s="7">
        <v>0</v>
      </c>
      <c r="R28" s="7"/>
      <c r="S28" s="7">
        <f t="shared" si="2"/>
        <v>153460148806</v>
      </c>
      <c r="U28" s="9">
        <f t="shared" si="3"/>
        <v>2.1418748120739333E-2</v>
      </c>
    </row>
    <row r="29" spans="1:21">
      <c r="A29" s="1" t="s">
        <v>79</v>
      </c>
      <c r="C29" s="7">
        <v>0</v>
      </c>
      <c r="D29" s="7"/>
      <c r="E29" s="7">
        <v>-22550963096</v>
      </c>
      <c r="F29" s="7"/>
      <c r="G29" s="7">
        <v>0</v>
      </c>
      <c r="H29" s="7"/>
      <c r="I29" s="7">
        <f t="shared" si="1"/>
        <v>-22550963096</v>
      </c>
      <c r="J29" s="7"/>
      <c r="K29" s="9">
        <f t="shared" si="0"/>
        <v>8.5513639237757323E-3</v>
      </c>
      <c r="L29" s="7"/>
      <c r="M29" s="7">
        <v>10957570100</v>
      </c>
      <c r="N29" s="7"/>
      <c r="O29" s="7">
        <v>2117300590</v>
      </c>
      <c r="P29" s="7"/>
      <c r="Q29" s="7">
        <v>0</v>
      </c>
      <c r="R29" s="7"/>
      <c r="S29" s="7">
        <f t="shared" si="2"/>
        <v>13074870690</v>
      </c>
      <c r="U29" s="9">
        <f t="shared" si="3"/>
        <v>1.8248865532795443E-3</v>
      </c>
    </row>
    <row r="30" spans="1:21">
      <c r="A30" s="1" t="s">
        <v>58</v>
      </c>
      <c r="C30" s="7">
        <v>0</v>
      </c>
      <c r="D30" s="7"/>
      <c r="E30" s="7">
        <v>26388708208</v>
      </c>
      <c r="F30" s="7"/>
      <c r="G30" s="7">
        <v>0</v>
      </c>
      <c r="H30" s="7"/>
      <c r="I30" s="7">
        <f t="shared" si="1"/>
        <v>26388708208</v>
      </c>
      <c r="J30" s="7"/>
      <c r="K30" s="9">
        <f t="shared" si="0"/>
        <v>-1.0006643459274798E-2</v>
      </c>
      <c r="L30" s="7"/>
      <c r="M30" s="7">
        <v>35321688880</v>
      </c>
      <c r="N30" s="7"/>
      <c r="O30" s="7">
        <v>156907576332</v>
      </c>
      <c r="P30" s="7"/>
      <c r="Q30" s="7">
        <v>0</v>
      </c>
      <c r="R30" s="7"/>
      <c r="S30" s="7">
        <f t="shared" si="2"/>
        <v>192229265212</v>
      </c>
      <c r="U30" s="9">
        <f t="shared" si="3"/>
        <v>2.6829833315329413E-2</v>
      </c>
    </row>
    <row r="31" spans="1:21">
      <c r="A31" s="1" t="s">
        <v>25</v>
      </c>
      <c r="C31" s="7">
        <v>21735000000</v>
      </c>
      <c r="D31" s="7"/>
      <c r="E31" s="7">
        <v>-53739834075</v>
      </c>
      <c r="F31" s="7"/>
      <c r="G31" s="7">
        <v>0</v>
      </c>
      <c r="H31" s="7"/>
      <c r="I31" s="7">
        <f t="shared" si="1"/>
        <v>-32004834075</v>
      </c>
      <c r="J31" s="7"/>
      <c r="K31" s="9">
        <f t="shared" si="0"/>
        <v>1.2136288030373674E-2</v>
      </c>
      <c r="L31" s="7"/>
      <c r="M31" s="7">
        <v>21735000000</v>
      </c>
      <c r="N31" s="7"/>
      <c r="O31" s="7">
        <v>-17548304051</v>
      </c>
      <c r="P31" s="7"/>
      <c r="Q31" s="7">
        <v>0</v>
      </c>
      <c r="R31" s="7"/>
      <c r="S31" s="7">
        <f t="shared" si="2"/>
        <v>4186695949</v>
      </c>
      <c r="U31" s="9">
        <f t="shared" si="3"/>
        <v>5.8434575156781461E-4</v>
      </c>
    </row>
    <row r="32" spans="1:21">
      <c r="A32" s="1" t="s">
        <v>57</v>
      </c>
      <c r="C32" s="7">
        <v>0</v>
      </c>
      <c r="D32" s="7"/>
      <c r="E32" s="7">
        <v>-2284870843</v>
      </c>
      <c r="F32" s="7"/>
      <c r="G32" s="7">
        <v>0</v>
      </c>
      <c r="H32" s="7"/>
      <c r="I32" s="7">
        <f t="shared" si="1"/>
        <v>-2284870843</v>
      </c>
      <c r="J32" s="7"/>
      <c r="K32" s="9">
        <f t="shared" si="0"/>
        <v>8.6642694656278128E-4</v>
      </c>
      <c r="L32" s="7"/>
      <c r="M32" s="7">
        <v>4583865083</v>
      </c>
      <c r="N32" s="7"/>
      <c r="O32" s="7">
        <v>-3872335364</v>
      </c>
      <c r="P32" s="7"/>
      <c r="Q32" s="7">
        <v>0</v>
      </c>
      <c r="R32" s="7"/>
      <c r="S32" s="7">
        <f t="shared" si="2"/>
        <v>711529719</v>
      </c>
      <c r="U32" s="9">
        <f t="shared" si="3"/>
        <v>9.9309664106656841E-5</v>
      </c>
    </row>
    <row r="33" spans="1:21">
      <c r="A33" s="1" t="s">
        <v>54</v>
      </c>
      <c r="C33" s="7">
        <v>70362524665</v>
      </c>
      <c r="D33" s="7"/>
      <c r="E33" s="7">
        <v>8215609887</v>
      </c>
      <c r="F33" s="7"/>
      <c r="G33" s="7">
        <v>0</v>
      </c>
      <c r="H33" s="7"/>
      <c r="I33" s="7">
        <f t="shared" si="1"/>
        <v>78578134552</v>
      </c>
      <c r="J33" s="7"/>
      <c r="K33" s="9">
        <f t="shared" si="0"/>
        <v>-2.9796963533001212E-2</v>
      </c>
      <c r="L33" s="7"/>
      <c r="M33" s="7">
        <v>70362524665</v>
      </c>
      <c r="N33" s="7"/>
      <c r="O33" s="7">
        <v>254010548726</v>
      </c>
      <c r="P33" s="7"/>
      <c r="Q33" s="7">
        <v>0</v>
      </c>
      <c r="R33" s="7"/>
      <c r="S33" s="7">
        <f t="shared" si="2"/>
        <v>324373073391</v>
      </c>
      <c r="U33" s="9">
        <f t="shared" si="3"/>
        <v>4.5273415998670546E-2</v>
      </c>
    </row>
    <row r="34" spans="1:21">
      <c r="A34" s="1" t="s">
        <v>72</v>
      </c>
      <c r="C34" s="7">
        <v>0</v>
      </c>
      <c r="D34" s="7"/>
      <c r="E34" s="7">
        <v>-12237057730</v>
      </c>
      <c r="F34" s="7"/>
      <c r="G34" s="7">
        <v>0</v>
      </c>
      <c r="H34" s="7"/>
      <c r="I34" s="7">
        <f t="shared" si="1"/>
        <v>-12237057730</v>
      </c>
      <c r="J34" s="7"/>
      <c r="K34" s="9">
        <f t="shared" si="0"/>
        <v>4.6403133010334361E-3</v>
      </c>
      <c r="L34" s="7"/>
      <c r="M34" s="7">
        <v>14938362554</v>
      </c>
      <c r="N34" s="7"/>
      <c r="O34" s="7">
        <v>100349936998</v>
      </c>
      <c r="P34" s="7"/>
      <c r="Q34" s="7">
        <v>0</v>
      </c>
      <c r="R34" s="7"/>
      <c r="S34" s="7">
        <f t="shared" si="2"/>
        <v>115288299552</v>
      </c>
      <c r="U34" s="9">
        <f t="shared" si="3"/>
        <v>1.6091024729125554E-2</v>
      </c>
    </row>
    <row r="35" spans="1:21">
      <c r="A35" s="1" t="s">
        <v>21</v>
      </c>
      <c r="C35" s="7">
        <v>0</v>
      </c>
      <c r="D35" s="7"/>
      <c r="E35" s="7">
        <v>-85135997853</v>
      </c>
      <c r="F35" s="7"/>
      <c r="G35" s="7">
        <v>0</v>
      </c>
      <c r="H35" s="7"/>
      <c r="I35" s="7">
        <f t="shared" si="1"/>
        <v>-85135997853</v>
      </c>
      <c r="J35" s="7"/>
      <c r="K35" s="9">
        <f t="shared" si="0"/>
        <v>3.2283716555942893E-2</v>
      </c>
      <c r="L35" s="7"/>
      <c r="M35" s="7">
        <v>27528605000</v>
      </c>
      <c r="N35" s="7"/>
      <c r="O35" s="7">
        <v>-124687779515</v>
      </c>
      <c r="P35" s="7"/>
      <c r="Q35" s="7">
        <v>0</v>
      </c>
      <c r="R35" s="7"/>
      <c r="S35" s="7">
        <f t="shared" si="2"/>
        <v>-97159174515</v>
      </c>
      <c r="U35" s="9">
        <f t="shared" si="3"/>
        <v>-1.3560705517016786E-2</v>
      </c>
    </row>
    <row r="36" spans="1:21">
      <c r="A36" s="1" t="s">
        <v>70</v>
      </c>
      <c r="C36" s="7">
        <v>0</v>
      </c>
      <c r="D36" s="7"/>
      <c r="E36" s="7">
        <v>-190813026846</v>
      </c>
      <c r="F36" s="7"/>
      <c r="G36" s="7">
        <v>0</v>
      </c>
      <c r="H36" s="7"/>
      <c r="I36" s="7">
        <f t="shared" si="1"/>
        <v>-190813026846</v>
      </c>
      <c r="J36" s="7"/>
      <c r="K36" s="9">
        <f t="shared" si="0"/>
        <v>7.2356627387092004E-2</v>
      </c>
      <c r="L36" s="7"/>
      <c r="M36" s="7">
        <v>78319878900</v>
      </c>
      <c r="N36" s="7"/>
      <c r="O36" s="7">
        <v>-155844025989</v>
      </c>
      <c r="P36" s="7"/>
      <c r="Q36" s="7">
        <v>0</v>
      </c>
      <c r="R36" s="7"/>
      <c r="S36" s="7">
        <f t="shared" si="2"/>
        <v>-77524147089</v>
      </c>
      <c r="U36" s="9">
        <f t="shared" si="3"/>
        <v>-1.0820204415894045E-2</v>
      </c>
    </row>
    <row r="37" spans="1:21">
      <c r="A37" s="1" t="s">
        <v>28</v>
      </c>
      <c r="C37" s="7">
        <v>40303688848</v>
      </c>
      <c r="D37" s="7"/>
      <c r="E37" s="7">
        <v>-35443200110</v>
      </c>
      <c r="F37" s="7"/>
      <c r="G37" s="7">
        <v>0</v>
      </c>
      <c r="H37" s="7"/>
      <c r="I37" s="7">
        <f t="shared" si="1"/>
        <v>4860488738</v>
      </c>
      <c r="J37" s="7"/>
      <c r="K37" s="9">
        <f t="shared" si="0"/>
        <v>-1.8431056744278853E-3</v>
      </c>
      <c r="L37" s="7"/>
      <c r="M37" s="7">
        <v>40303688848</v>
      </c>
      <c r="N37" s="7"/>
      <c r="O37" s="7">
        <v>163383172907</v>
      </c>
      <c r="P37" s="7"/>
      <c r="Q37" s="7">
        <v>0</v>
      </c>
      <c r="R37" s="7"/>
      <c r="S37" s="7">
        <f t="shared" si="2"/>
        <v>203686861755</v>
      </c>
      <c r="U37" s="9">
        <f t="shared" si="3"/>
        <v>2.8428993594613438E-2</v>
      </c>
    </row>
    <row r="38" spans="1:21">
      <c r="A38" s="1" t="s">
        <v>61</v>
      </c>
      <c r="C38" s="7">
        <v>93267701225</v>
      </c>
      <c r="D38" s="7"/>
      <c r="E38" s="7">
        <v>-100599981700</v>
      </c>
      <c r="F38" s="7"/>
      <c r="G38" s="7">
        <v>0</v>
      </c>
      <c r="H38" s="7"/>
      <c r="I38" s="7">
        <f t="shared" si="1"/>
        <v>-7332280475</v>
      </c>
      <c r="J38" s="7"/>
      <c r="K38" s="9">
        <f t="shared" si="0"/>
        <v>2.7804133449201487E-3</v>
      </c>
      <c r="L38" s="7"/>
      <c r="M38" s="7">
        <v>93267701225</v>
      </c>
      <c r="N38" s="7"/>
      <c r="O38" s="7">
        <v>321798164454</v>
      </c>
      <c r="P38" s="7"/>
      <c r="Q38" s="7">
        <v>0</v>
      </c>
      <c r="R38" s="7"/>
      <c r="S38" s="7">
        <f t="shared" si="2"/>
        <v>415065865679</v>
      </c>
      <c r="U38" s="9">
        <f t="shared" si="3"/>
        <v>5.7931595268644345E-2</v>
      </c>
    </row>
    <row r="39" spans="1:21">
      <c r="A39" s="1" t="s">
        <v>55</v>
      </c>
      <c r="C39" s="7">
        <v>50549032836</v>
      </c>
      <c r="D39" s="7"/>
      <c r="E39" s="7">
        <v>-40264422691</v>
      </c>
      <c r="F39" s="7"/>
      <c r="G39" s="7">
        <v>0</v>
      </c>
      <c r="H39" s="7"/>
      <c r="I39" s="7">
        <f t="shared" si="1"/>
        <v>10284610145</v>
      </c>
      <c r="J39" s="7"/>
      <c r="K39" s="9">
        <f t="shared" si="0"/>
        <v>-3.8999418246420999E-3</v>
      </c>
      <c r="L39" s="7"/>
      <c r="M39" s="7">
        <v>50549032836</v>
      </c>
      <c r="N39" s="7"/>
      <c r="O39" s="7">
        <v>224301569222</v>
      </c>
      <c r="P39" s="7"/>
      <c r="Q39" s="7">
        <v>0</v>
      </c>
      <c r="R39" s="7"/>
      <c r="S39" s="7">
        <f t="shared" si="2"/>
        <v>274850602058</v>
      </c>
      <c r="U39" s="9">
        <f t="shared" si="3"/>
        <v>3.8361462973400255E-2</v>
      </c>
    </row>
    <row r="40" spans="1:21">
      <c r="A40" s="1" t="s">
        <v>68</v>
      </c>
      <c r="C40" s="7">
        <v>63494427135</v>
      </c>
      <c r="D40" s="7"/>
      <c r="E40" s="7">
        <v>-178566070992</v>
      </c>
      <c r="F40" s="7"/>
      <c r="G40" s="7">
        <v>0</v>
      </c>
      <c r="H40" s="7"/>
      <c r="I40" s="7">
        <f t="shared" si="1"/>
        <v>-115071643857</v>
      </c>
      <c r="J40" s="7"/>
      <c r="K40" s="9">
        <f t="shared" ref="K40:K69" si="4">I40/$I$83</f>
        <v>4.3635364917202164E-2</v>
      </c>
      <c r="L40" s="7"/>
      <c r="M40" s="7">
        <v>63494427135</v>
      </c>
      <c r="N40" s="7"/>
      <c r="O40" s="7">
        <v>194987486391</v>
      </c>
      <c r="P40" s="7"/>
      <c r="Q40" s="7">
        <v>0</v>
      </c>
      <c r="R40" s="7"/>
      <c r="S40" s="7">
        <f t="shared" si="2"/>
        <v>258481913526</v>
      </c>
      <c r="U40" s="9">
        <f t="shared" si="3"/>
        <v>3.6076851499596996E-2</v>
      </c>
    </row>
    <row r="41" spans="1:21">
      <c r="A41" s="1" t="s">
        <v>44</v>
      </c>
      <c r="C41" s="7">
        <v>83350713716</v>
      </c>
      <c r="D41" s="7"/>
      <c r="E41" s="7">
        <v>-49392378646</v>
      </c>
      <c r="F41" s="7"/>
      <c r="G41" s="7">
        <v>0</v>
      </c>
      <c r="H41" s="7"/>
      <c r="I41" s="7">
        <f t="shared" si="1"/>
        <v>33958335070</v>
      </c>
      <c r="J41" s="7"/>
      <c r="K41" s="9">
        <f t="shared" si="4"/>
        <v>-1.2877058961645611E-2</v>
      </c>
      <c r="L41" s="7"/>
      <c r="M41" s="7">
        <v>83350713716</v>
      </c>
      <c r="N41" s="7"/>
      <c r="O41" s="7">
        <v>178800211863</v>
      </c>
      <c r="P41" s="7"/>
      <c r="Q41" s="7">
        <v>0</v>
      </c>
      <c r="R41" s="7"/>
      <c r="S41" s="7">
        <f t="shared" si="2"/>
        <v>262150925579</v>
      </c>
      <c r="U41" s="9">
        <f t="shared" si="3"/>
        <v>3.6588943046663783E-2</v>
      </c>
    </row>
    <row r="42" spans="1:21">
      <c r="A42" s="1" t="s">
        <v>34</v>
      </c>
      <c r="C42" s="7">
        <v>17246207116</v>
      </c>
      <c r="D42" s="7"/>
      <c r="E42" s="7">
        <v>-16987296536</v>
      </c>
      <c r="F42" s="7"/>
      <c r="G42" s="7">
        <v>0</v>
      </c>
      <c r="H42" s="7"/>
      <c r="I42" s="7">
        <f t="shared" si="1"/>
        <v>258910580</v>
      </c>
      <c r="J42" s="7"/>
      <c r="K42" s="9">
        <f t="shared" si="4"/>
        <v>-9.8179336459850266E-5</v>
      </c>
      <c r="L42" s="7"/>
      <c r="M42" s="7">
        <v>17246207116</v>
      </c>
      <c r="N42" s="7"/>
      <c r="O42" s="7">
        <v>37681263015</v>
      </c>
      <c r="P42" s="7"/>
      <c r="Q42" s="7">
        <v>0</v>
      </c>
      <c r="R42" s="7"/>
      <c r="S42" s="7">
        <f t="shared" si="2"/>
        <v>54927470131</v>
      </c>
      <c r="U42" s="9">
        <f t="shared" si="3"/>
        <v>7.6663398074283901E-3</v>
      </c>
    </row>
    <row r="43" spans="1:21">
      <c r="A43" s="1" t="s">
        <v>77</v>
      </c>
      <c r="C43" s="7">
        <v>26260332800</v>
      </c>
      <c r="D43" s="7"/>
      <c r="E43" s="7">
        <v>12073138767</v>
      </c>
      <c r="F43" s="7"/>
      <c r="G43" s="7">
        <v>0</v>
      </c>
      <c r="H43" s="7"/>
      <c r="I43" s="7">
        <f t="shared" si="1"/>
        <v>38333471567</v>
      </c>
      <c r="J43" s="7"/>
      <c r="K43" s="9">
        <f t="shared" si="4"/>
        <v>-1.4536118232984518E-2</v>
      </c>
      <c r="L43" s="7"/>
      <c r="M43" s="7">
        <v>26260332800</v>
      </c>
      <c r="N43" s="7"/>
      <c r="O43" s="7">
        <v>190748114345</v>
      </c>
      <c r="P43" s="7"/>
      <c r="Q43" s="7">
        <v>0</v>
      </c>
      <c r="R43" s="7"/>
      <c r="S43" s="7">
        <f t="shared" si="2"/>
        <v>217008447145</v>
      </c>
      <c r="U43" s="9">
        <f t="shared" si="3"/>
        <v>3.0288314625235135E-2</v>
      </c>
    </row>
    <row r="44" spans="1:21">
      <c r="A44" s="1" t="s">
        <v>48</v>
      </c>
      <c r="C44" s="7">
        <v>24406211561</v>
      </c>
      <c r="D44" s="7"/>
      <c r="E44" s="7">
        <v>-40755305585</v>
      </c>
      <c r="F44" s="7"/>
      <c r="G44" s="7">
        <v>0</v>
      </c>
      <c r="H44" s="7"/>
      <c r="I44" s="7">
        <f t="shared" si="1"/>
        <v>-16349094024</v>
      </c>
      <c r="J44" s="7"/>
      <c r="K44" s="9">
        <f t="shared" si="4"/>
        <v>6.1996045236777236E-3</v>
      </c>
      <c r="L44" s="7"/>
      <c r="M44" s="7">
        <v>24406211561</v>
      </c>
      <c r="N44" s="7"/>
      <c r="O44" s="7">
        <v>-77292650399</v>
      </c>
      <c r="P44" s="7"/>
      <c r="Q44" s="7">
        <v>0</v>
      </c>
      <c r="R44" s="7"/>
      <c r="S44" s="7">
        <f t="shared" si="2"/>
        <v>-52886438838</v>
      </c>
      <c r="U44" s="9">
        <f t="shared" si="3"/>
        <v>-7.381468878321063E-3</v>
      </c>
    </row>
    <row r="45" spans="1:21">
      <c r="A45" s="1" t="s">
        <v>29</v>
      </c>
      <c r="C45" s="7">
        <v>0</v>
      </c>
      <c r="D45" s="7"/>
      <c r="E45" s="7">
        <v>35865765756</v>
      </c>
      <c r="F45" s="7"/>
      <c r="G45" s="7">
        <v>0</v>
      </c>
      <c r="H45" s="7"/>
      <c r="I45" s="7">
        <f t="shared" si="1"/>
        <v>35865765756</v>
      </c>
      <c r="J45" s="7"/>
      <c r="K45" s="9">
        <f t="shared" si="4"/>
        <v>-1.3600359952646584E-2</v>
      </c>
      <c r="L45" s="7"/>
      <c r="M45" s="7">
        <v>36122384021</v>
      </c>
      <c r="N45" s="7"/>
      <c r="O45" s="7">
        <v>112564434670</v>
      </c>
      <c r="P45" s="7"/>
      <c r="Q45" s="7">
        <v>0</v>
      </c>
      <c r="R45" s="7"/>
      <c r="S45" s="7">
        <f t="shared" si="2"/>
        <v>148686818691</v>
      </c>
      <c r="U45" s="9">
        <f t="shared" si="3"/>
        <v>2.0752524633887565E-2</v>
      </c>
    </row>
    <row r="46" spans="1:21">
      <c r="A46" s="1" t="s">
        <v>56</v>
      </c>
      <c r="C46" s="7">
        <v>0</v>
      </c>
      <c r="D46" s="7"/>
      <c r="E46" s="7">
        <v>26264711465</v>
      </c>
      <c r="F46" s="7"/>
      <c r="G46" s="7">
        <v>0</v>
      </c>
      <c r="H46" s="7"/>
      <c r="I46" s="7">
        <f t="shared" si="1"/>
        <v>26264711465</v>
      </c>
      <c r="J46" s="7"/>
      <c r="K46" s="9">
        <f t="shared" si="4"/>
        <v>-9.959623681439057E-3</v>
      </c>
      <c r="L46" s="7"/>
      <c r="M46" s="7">
        <v>19924868191</v>
      </c>
      <c r="N46" s="7"/>
      <c r="O46" s="7">
        <v>45557755567</v>
      </c>
      <c r="P46" s="7"/>
      <c r="Q46" s="7">
        <v>0</v>
      </c>
      <c r="R46" s="7"/>
      <c r="S46" s="7">
        <f t="shared" si="2"/>
        <v>65482623758</v>
      </c>
      <c r="U46" s="9">
        <f t="shared" si="3"/>
        <v>9.1395442756335068E-3</v>
      </c>
    </row>
    <row r="47" spans="1:21">
      <c r="A47" s="1" t="s">
        <v>22</v>
      </c>
      <c r="C47" s="7">
        <v>98258140500</v>
      </c>
      <c r="D47" s="7"/>
      <c r="E47" s="7">
        <v>-280247824633</v>
      </c>
      <c r="F47" s="7"/>
      <c r="G47" s="7">
        <v>0</v>
      </c>
      <c r="H47" s="7"/>
      <c r="I47" s="7">
        <f t="shared" si="1"/>
        <v>-181989684133</v>
      </c>
      <c r="J47" s="7"/>
      <c r="K47" s="9">
        <f t="shared" si="4"/>
        <v>6.901080068151591E-2</v>
      </c>
      <c r="L47" s="7"/>
      <c r="M47" s="7">
        <v>98258140500</v>
      </c>
      <c r="N47" s="7"/>
      <c r="O47" s="7">
        <v>122271187574</v>
      </c>
      <c r="P47" s="7"/>
      <c r="Q47" s="7">
        <v>0</v>
      </c>
      <c r="R47" s="7"/>
      <c r="S47" s="7">
        <f t="shared" si="2"/>
        <v>220529328074</v>
      </c>
      <c r="U47" s="9">
        <f t="shared" si="3"/>
        <v>3.0779731207117252E-2</v>
      </c>
    </row>
    <row r="48" spans="1:21">
      <c r="A48" s="1" t="s">
        <v>42</v>
      </c>
      <c r="C48" s="7">
        <v>28280562000</v>
      </c>
      <c r="D48" s="7"/>
      <c r="E48" s="7">
        <v>70749269851</v>
      </c>
      <c r="F48" s="7"/>
      <c r="G48" s="7">
        <v>0</v>
      </c>
      <c r="H48" s="7"/>
      <c r="I48" s="7">
        <f t="shared" si="1"/>
        <v>99029831851</v>
      </c>
      <c r="J48" s="7"/>
      <c r="K48" s="9">
        <f t="shared" si="4"/>
        <v>-3.7552282262322864E-2</v>
      </c>
      <c r="L48" s="7"/>
      <c r="M48" s="7">
        <v>28280562000</v>
      </c>
      <c r="N48" s="7"/>
      <c r="O48" s="7">
        <v>516513770852</v>
      </c>
      <c r="P48" s="7"/>
      <c r="Q48" s="7">
        <v>0</v>
      </c>
      <c r="R48" s="7"/>
      <c r="S48" s="7">
        <f t="shared" si="2"/>
        <v>544794332852</v>
      </c>
      <c r="U48" s="9">
        <f t="shared" si="3"/>
        <v>7.6038063847537377E-2</v>
      </c>
    </row>
    <row r="49" spans="1:21">
      <c r="A49" s="1" t="s">
        <v>40</v>
      </c>
      <c r="C49" s="7">
        <v>50732403877</v>
      </c>
      <c r="D49" s="7"/>
      <c r="E49" s="7">
        <v>-106401273006</v>
      </c>
      <c r="F49" s="7"/>
      <c r="G49" s="7">
        <v>0</v>
      </c>
      <c r="H49" s="7"/>
      <c r="I49" s="7">
        <f t="shared" si="1"/>
        <v>-55668869129</v>
      </c>
      <c r="J49" s="7"/>
      <c r="K49" s="9">
        <f t="shared" si="4"/>
        <v>2.1109730751657434E-2</v>
      </c>
      <c r="L49" s="7"/>
      <c r="M49" s="7">
        <v>50732403877</v>
      </c>
      <c r="N49" s="7"/>
      <c r="O49" s="7">
        <v>-23366356103</v>
      </c>
      <c r="P49" s="7"/>
      <c r="Q49" s="7">
        <v>0</v>
      </c>
      <c r="R49" s="7"/>
      <c r="S49" s="7">
        <f t="shared" si="2"/>
        <v>27366047774</v>
      </c>
      <c r="U49" s="9">
        <f t="shared" si="3"/>
        <v>3.8195354878250197E-3</v>
      </c>
    </row>
    <row r="50" spans="1:21">
      <c r="A50" s="1" t="s">
        <v>15</v>
      </c>
      <c r="C50" s="7">
        <v>19612321365</v>
      </c>
      <c r="D50" s="7"/>
      <c r="E50" s="7">
        <v>-24480366376</v>
      </c>
      <c r="F50" s="7"/>
      <c r="G50" s="7">
        <v>0</v>
      </c>
      <c r="H50" s="7"/>
      <c r="I50" s="7">
        <f t="shared" si="1"/>
        <v>-4868045011</v>
      </c>
      <c r="J50" s="7"/>
      <c r="K50" s="9">
        <f t="shared" si="4"/>
        <v>1.8459710261228585E-3</v>
      </c>
      <c r="L50" s="7"/>
      <c r="M50" s="7">
        <v>19612321365</v>
      </c>
      <c r="N50" s="7"/>
      <c r="O50" s="7">
        <v>77233258898</v>
      </c>
      <c r="P50" s="7"/>
      <c r="Q50" s="7">
        <v>0</v>
      </c>
      <c r="R50" s="7"/>
      <c r="S50" s="7">
        <f t="shared" si="2"/>
        <v>96845580263</v>
      </c>
      <c r="U50" s="9">
        <f t="shared" si="3"/>
        <v>1.3516936523255476E-2</v>
      </c>
    </row>
    <row r="51" spans="1:21">
      <c r="A51" s="1" t="s">
        <v>33</v>
      </c>
      <c r="C51" s="7">
        <v>0</v>
      </c>
      <c r="D51" s="7"/>
      <c r="E51" s="7">
        <v>-13303971953</v>
      </c>
      <c r="F51" s="7"/>
      <c r="G51" s="7">
        <v>0</v>
      </c>
      <c r="H51" s="7"/>
      <c r="I51" s="7">
        <f t="shared" si="1"/>
        <v>-13303971953</v>
      </c>
      <c r="J51" s="7"/>
      <c r="K51" s="9">
        <f t="shared" si="4"/>
        <v>5.0448890061812008E-3</v>
      </c>
      <c r="L51" s="7"/>
      <c r="M51" s="7">
        <v>33505889019</v>
      </c>
      <c r="N51" s="7"/>
      <c r="O51" s="7">
        <v>104296006383</v>
      </c>
      <c r="P51" s="7"/>
      <c r="Q51" s="7">
        <v>0</v>
      </c>
      <c r="R51" s="7"/>
      <c r="S51" s="7">
        <f t="shared" si="2"/>
        <v>137801895402</v>
      </c>
      <c r="U51" s="9">
        <f t="shared" si="3"/>
        <v>1.9233293536728969E-2</v>
      </c>
    </row>
    <row r="52" spans="1:21">
      <c r="A52" s="1" t="s">
        <v>31</v>
      </c>
      <c r="C52" s="7">
        <v>20207158646</v>
      </c>
      <c r="D52" s="7"/>
      <c r="E52" s="7">
        <v>21338307409</v>
      </c>
      <c r="F52" s="7"/>
      <c r="G52" s="7">
        <v>0</v>
      </c>
      <c r="H52" s="7"/>
      <c r="I52" s="7">
        <f t="shared" si="1"/>
        <v>41545466055</v>
      </c>
      <c r="J52" s="7"/>
      <c r="K52" s="9">
        <f t="shared" si="4"/>
        <v>-1.5754112057510872E-2</v>
      </c>
      <c r="L52" s="7"/>
      <c r="M52" s="7">
        <v>20207158646</v>
      </c>
      <c r="N52" s="7"/>
      <c r="O52" s="7">
        <v>-20031674818</v>
      </c>
      <c r="P52" s="7"/>
      <c r="Q52" s="7">
        <v>0</v>
      </c>
      <c r="R52" s="7"/>
      <c r="S52" s="7">
        <f t="shared" si="2"/>
        <v>175483828</v>
      </c>
      <c r="U52" s="9">
        <f t="shared" si="3"/>
        <v>2.4492638254552432E-5</v>
      </c>
    </row>
    <row r="53" spans="1:21">
      <c r="A53" s="1" t="s">
        <v>75</v>
      </c>
      <c r="C53" s="7">
        <v>0</v>
      </c>
      <c r="D53" s="7"/>
      <c r="E53" s="7">
        <v>-37992894493</v>
      </c>
      <c r="F53" s="7"/>
      <c r="G53" s="7">
        <v>0</v>
      </c>
      <c r="H53" s="7"/>
      <c r="I53" s="7">
        <f t="shared" si="1"/>
        <v>-37992894493</v>
      </c>
      <c r="J53" s="7"/>
      <c r="K53" s="9">
        <f t="shared" si="4"/>
        <v>1.4406970821786576E-2</v>
      </c>
      <c r="L53" s="7"/>
      <c r="M53" s="7">
        <v>0</v>
      </c>
      <c r="N53" s="7"/>
      <c r="O53" s="7">
        <v>182770033241</v>
      </c>
      <c r="P53" s="7"/>
      <c r="Q53" s="7">
        <v>0</v>
      </c>
      <c r="R53" s="7"/>
      <c r="S53" s="7">
        <f t="shared" si="2"/>
        <v>182770033241</v>
      </c>
      <c r="U53" s="9">
        <f t="shared" si="3"/>
        <v>2.5509588883280667E-2</v>
      </c>
    </row>
    <row r="54" spans="1:21">
      <c r="A54" s="1" t="s">
        <v>64</v>
      </c>
      <c r="C54" s="7">
        <v>0</v>
      </c>
      <c r="D54" s="7"/>
      <c r="E54" s="7">
        <v>7705717705</v>
      </c>
      <c r="F54" s="7"/>
      <c r="G54" s="7">
        <v>0</v>
      </c>
      <c r="H54" s="7"/>
      <c r="I54" s="7">
        <f t="shared" si="1"/>
        <v>7705717705</v>
      </c>
      <c r="J54" s="7"/>
      <c r="K54" s="9">
        <f t="shared" si="4"/>
        <v>-2.9220213836909262E-3</v>
      </c>
      <c r="L54" s="7"/>
      <c r="M54" s="7">
        <v>0</v>
      </c>
      <c r="N54" s="7"/>
      <c r="O54" s="7">
        <v>62428726000</v>
      </c>
      <c r="P54" s="7"/>
      <c r="Q54" s="7">
        <v>0</v>
      </c>
      <c r="R54" s="7"/>
      <c r="S54" s="7">
        <f t="shared" si="2"/>
        <v>62428726000</v>
      </c>
      <c r="U54" s="9">
        <f t="shared" si="3"/>
        <v>8.7133054939431357E-3</v>
      </c>
    </row>
    <row r="55" spans="1:21">
      <c r="A55" s="1" t="s">
        <v>37</v>
      </c>
      <c r="C55" s="7">
        <v>0</v>
      </c>
      <c r="D55" s="7"/>
      <c r="E55" s="7">
        <v>-760101368</v>
      </c>
      <c r="F55" s="7"/>
      <c r="G55" s="7">
        <v>0</v>
      </c>
      <c r="H55" s="7"/>
      <c r="I55" s="7">
        <f t="shared" si="1"/>
        <v>-760101368</v>
      </c>
      <c r="J55" s="7"/>
      <c r="K55" s="9">
        <f t="shared" si="4"/>
        <v>2.882317437644474E-4</v>
      </c>
      <c r="L55" s="7"/>
      <c r="M55" s="7">
        <v>0</v>
      </c>
      <c r="N55" s="7"/>
      <c r="O55" s="7">
        <v>2959317148</v>
      </c>
      <c r="P55" s="7"/>
      <c r="Q55" s="7">
        <v>0</v>
      </c>
      <c r="R55" s="7"/>
      <c r="S55" s="7">
        <f t="shared" si="2"/>
        <v>2959317148</v>
      </c>
      <c r="U55" s="9">
        <f t="shared" si="3"/>
        <v>4.1303797171815629E-4</v>
      </c>
    </row>
    <row r="56" spans="1:21">
      <c r="A56" s="1" t="s">
        <v>45</v>
      </c>
      <c r="C56" s="7">
        <v>0</v>
      </c>
      <c r="D56" s="7"/>
      <c r="E56" s="7">
        <v>100543433069</v>
      </c>
      <c r="F56" s="7"/>
      <c r="G56" s="7">
        <v>0</v>
      </c>
      <c r="H56" s="7"/>
      <c r="I56" s="7">
        <f t="shared" si="1"/>
        <v>100543433069</v>
      </c>
      <c r="J56" s="7"/>
      <c r="K56" s="9">
        <f t="shared" si="4"/>
        <v>-3.8126242442892005E-2</v>
      </c>
      <c r="L56" s="7"/>
      <c r="M56" s="7">
        <v>0</v>
      </c>
      <c r="N56" s="7"/>
      <c r="O56" s="7">
        <v>335583846776</v>
      </c>
      <c r="P56" s="7"/>
      <c r="Q56" s="7">
        <v>0</v>
      </c>
      <c r="R56" s="7"/>
      <c r="S56" s="7">
        <f t="shared" si="2"/>
        <v>335583846776</v>
      </c>
      <c r="U56" s="9">
        <f t="shared" si="3"/>
        <v>4.6838126662906626E-2</v>
      </c>
    </row>
    <row r="57" spans="1:21">
      <c r="A57" s="1" t="s">
        <v>39</v>
      </c>
      <c r="C57" s="7">
        <v>0</v>
      </c>
      <c r="D57" s="7"/>
      <c r="E57" s="7">
        <v>-1185211648</v>
      </c>
      <c r="F57" s="7"/>
      <c r="G57" s="7">
        <v>0</v>
      </c>
      <c r="H57" s="7"/>
      <c r="I57" s="7">
        <f t="shared" si="1"/>
        <v>-1185211648</v>
      </c>
      <c r="J57" s="7"/>
      <c r="K57" s="9">
        <f t="shared" si="4"/>
        <v>4.4943429181273941E-4</v>
      </c>
      <c r="L57" s="7"/>
      <c r="M57" s="7">
        <v>0</v>
      </c>
      <c r="N57" s="7"/>
      <c r="O57" s="7">
        <v>10147386257</v>
      </c>
      <c r="P57" s="7"/>
      <c r="Q57" s="7">
        <v>0</v>
      </c>
      <c r="R57" s="7"/>
      <c r="S57" s="7">
        <f t="shared" si="2"/>
        <v>10147386257</v>
      </c>
      <c r="U57" s="9">
        <f t="shared" si="3"/>
        <v>1.4162915389668719E-3</v>
      </c>
    </row>
    <row r="58" spans="1:21">
      <c r="A58" s="1" t="s">
        <v>69</v>
      </c>
      <c r="C58" s="7">
        <v>0</v>
      </c>
      <c r="D58" s="7"/>
      <c r="E58" s="7">
        <v>-27456168840</v>
      </c>
      <c r="F58" s="7"/>
      <c r="G58" s="7">
        <v>0</v>
      </c>
      <c r="H58" s="7"/>
      <c r="I58" s="7">
        <f t="shared" si="1"/>
        <v>-27456168840</v>
      </c>
      <c r="J58" s="7"/>
      <c r="K58" s="9">
        <f t="shared" si="4"/>
        <v>1.0411426363653492E-2</v>
      </c>
      <c r="L58" s="7"/>
      <c r="M58" s="7">
        <v>0</v>
      </c>
      <c r="N58" s="7"/>
      <c r="O58" s="7">
        <v>129520699645</v>
      </c>
      <c r="P58" s="7"/>
      <c r="Q58" s="7">
        <v>0</v>
      </c>
      <c r="R58" s="7"/>
      <c r="S58" s="7">
        <f t="shared" si="2"/>
        <v>129520699645</v>
      </c>
      <c r="U58" s="9">
        <f t="shared" si="3"/>
        <v>1.8077470038330386E-2</v>
      </c>
    </row>
    <row r="59" spans="1:21">
      <c r="A59" s="1" t="s">
        <v>60</v>
      </c>
      <c r="C59" s="7">
        <v>0</v>
      </c>
      <c r="D59" s="7"/>
      <c r="E59" s="7">
        <v>5102702709</v>
      </c>
      <c r="F59" s="7"/>
      <c r="G59" s="7">
        <v>0</v>
      </c>
      <c r="H59" s="7"/>
      <c r="I59" s="7">
        <f t="shared" si="1"/>
        <v>5102702709</v>
      </c>
      <c r="J59" s="7"/>
      <c r="K59" s="9">
        <f t="shared" si="4"/>
        <v>-1.9349536280885099E-3</v>
      </c>
      <c r="L59" s="7"/>
      <c r="M59" s="7">
        <v>0</v>
      </c>
      <c r="N59" s="7"/>
      <c r="O59" s="7">
        <v>19247950766</v>
      </c>
      <c r="P59" s="7"/>
      <c r="Q59" s="7">
        <v>0</v>
      </c>
      <c r="R59" s="7"/>
      <c r="S59" s="7">
        <f t="shared" si="2"/>
        <v>19247950766</v>
      </c>
      <c r="U59" s="9">
        <f t="shared" si="3"/>
        <v>2.6864760167704654E-3</v>
      </c>
    </row>
    <row r="60" spans="1:21">
      <c r="A60" s="1" t="s">
        <v>52</v>
      </c>
      <c r="C60" s="7">
        <v>0</v>
      </c>
      <c r="D60" s="7"/>
      <c r="E60" s="7">
        <v>-173910791818</v>
      </c>
      <c r="F60" s="7"/>
      <c r="G60" s="7">
        <v>0</v>
      </c>
      <c r="H60" s="7"/>
      <c r="I60" s="7">
        <f t="shared" si="1"/>
        <v>-173910791818</v>
      </c>
      <c r="J60" s="7"/>
      <c r="K60" s="9">
        <f t="shared" si="4"/>
        <v>6.5947270845009093E-2</v>
      </c>
      <c r="L60" s="7"/>
      <c r="M60" s="7">
        <v>0</v>
      </c>
      <c r="N60" s="7"/>
      <c r="O60" s="7">
        <v>223049802483</v>
      </c>
      <c r="P60" s="7"/>
      <c r="Q60" s="7">
        <v>0</v>
      </c>
      <c r="R60" s="7"/>
      <c r="S60" s="7">
        <f t="shared" si="2"/>
        <v>223049802483</v>
      </c>
      <c r="U60" s="9">
        <f t="shared" si="3"/>
        <v>3.1131518996528218E-2</v>
      </c>
    </row>
    <row r="61" spans="1:21">
      <c r="A61" s="1" t="s">
        <v>27</v>
      </c>
      <c r="C61" s="7">
        <v>0</v>
      </c>
      <c r="D61" s="7"/>
      <c r="E61" s="7">
        <v>-19325281367</v>
      </c>
      <c r="F61" s="7"/>
      <c r="G61" s="7">
        <v>0</v>
      </c>
      <c r="H61" s="7"/>
      <c r="I61" s="7">
        <f t="shared" si="1"/>
        <v>-19325281367</v>
      </c>
      <c r="J61" s="7"/>
      <c r="K61" s="9">
        <f t="shared" si="4"/>
        <v>7.3281798739625393E-3</v>
      </c>
      <c r="L61" s="7"/>
      <c r="M61" s="7">
        <v>0</v>
      </c>
      <c r="N61" s="7"/>
      <c r="O61" s="7">
        <v>78859483668</v>
      </c>
      <c r="P61" s="7"/>
      <c r="Q61" s="7">
        <v>0</v>
      </c>
      <c r="R61" s="7"/>
      <c r="S61" s="7">
        <f t="shared" si="2"/>
        <v>78859483668</v>
      </c>
      <c r="U61" s="9">
        <f t="shared" si="3"/>
        <v>1.1006580084525566E-2</v>
      </c>
    </row>
    <row r="62" spans="1:21">
      <c r="A62" s="1" t="s">
        <v>74</v>
      </c>
      <c r="C62" s="7">
        <v>0</v>
      </c>
      <c r="D62" s="7"/>
      <c r="E62" s="7">
        <v>-76386579390</v>
      </c>
      <c r="F62" s="7"/>
      <c r="G62" s="7">
        <v>0</v>
      </c>
      <c r="H62" s="7"/>
      <c r="I62" s="7">
        <f t="shared" si="1"/>
        <v>-76386579390</v>
      </c>
      <c r="J62" s="7"/>
      <c r="K62" s="9">
        <f t="shared" si="4"/>
        <v>2.8965922052887425E-2</v>
      </c>
      <c r="L62" s="7"/>
      <c r="M62" s="7">
        <v>0</v>
      </c>
      <c r="N62" s="7"/>
      <c r="O62" s="7">
        <v>-27663087542</v>
      </c>
      <c r="P62" s="7"/>
      <c r="Q62" s="7">
        <v>0</v>
      </c>
      <c r="R62" s="7"/>
      <c r="S62" s="7">
        <f t="shared" si="2"/>
        <v>-27663087542</v>
      </c>
      <c r="U62" s="9">
        <f t="shared" si="3"/>
        <v>-3.8609939382575017E-3</v>
      </c>
    </row>
    <row r="63" spans="1:21">
      <c r="A63" s="1" t="s">
        <v>50</v>
      </c>
      <c r="C63" s="7">
        <v>0</v>
      </c>
      <c r="D63" s="7"/>
      <c r="E63" s="7">
        <v>-33058357101</v>
      </c>
      <c r="F63" s="7"/>
      <c r="G63" s="7">
        <v>0</v>
      </c>
      <c r="H63" s="7"/>
      <c r="I63" s="7">
        <f t="shared" si="1"/>
        <v>-33058357101</v>
      </c>
      <c r="J63" s="7"/>
      <c r="K63" s="9">
        <f t="shared" si="4"/>
        <v>1.2535785770627679E-2</v>
      </c>
      <c r="L63" s="7"/>
      <c r="M63" s="7">
        <v>0</v>
      </c>
      <c r="N63" s="7"/>
      <c r="O63" s="7">
        <v>-12818927364</v>
      </c>
      <c r="P63" s="7"/>
      <c r="Q63" s="7">
        <v>0</v>
      </c>
      <c r="R63" s="7"/>
      <c r="S63" s="7">
        <f t="shared" si="2"/>
        <v>-12818927364</v>
      </c>
      <c r="U63" s="9">
        <f t="shared" si="3"/>
        <v>-1.7891640176542958E-3</v>
      </c>
    </row>
    <row r="64" spans="1:21">
      <c r="A64" s="1" t="s">
        <v>32</v>
      </c>
      <c r="C64" s="7">
        <v>0</v>
      </c>
      <c r="D64" s="7"/>
      <c r="E64" s="7">
        <v>-40838670662</v>
      </c>
      <c r="F64" s="7"/>
      <c r="G64" s="7">
        <v>0</v>
      </c>
      <c r="H64" s="7"/>
      <c r="I64" s="7">
        <f t="shared" si="1"/>
        <v>-40838670662</v>
      </c>
      <c r="J64" s="7"/>
      <c r="K64" s="9">
        <f t="shared" si="4"/>
        <v>1.5486094030987508E-2</v>
      </c>
      <c r="L64" s="7"/>
      <c r="M64" s="7">
        <v>0</v>
      </c>
      <c r="N64" s="7"/>
      <c r="O64" s="7">
        <v>85783624071</v>
      </c>
      <c r="P64" s="7"/>
      <c r="Q64" s="7">
        <v>0</v>
      </c>
      <c r="R64" s="7"/>
      <c r="S64" s="7">
        <f t="shared" si="2"/>
        <v>85783624071</v>
      </c>
      <c r="U64" s="9">
        <f t="shared" si="3"/>
        <v>1.1972996580263337E-2</v>
      </c>
    </row>
    <row r="65" spans="1:21">
      <c r="A65" s="1" t="s">
        <v>20</v>
      </c>
      <c r="C65" s="7">
        <v>0</v>
      </c>
      <c r="D65" s="7"/>
      <c r="E65" s="7">
        <v>-111206251538</v>
      </c>
      <c r="F65" s="7"/>
      <c r="G65" s="7">
        <v>0</v>
      </c>
      <c r="H65" s="7"/>
      <c r="I65" s="7">
        <f t="shared" si="1"/>
        <v>-111206251538</v>
      </c>
      <c r="J65" s="7"/>
      <c r="K65" s="9">
        <f t="shared" si="4"/>
        <v>4.2169601513341183E-2</v>
      </c>
      <c r="L65" s="7"/>
      <c r="M65" s="7">
        <v>0</v>
      </c>
      <c r="N65" s="7"/>
      <c r="O65" s="7">
        <v>222201900218</v>
      </c>
      <c r="P65" s="7"/>
      <c r="Q65" s="7">
        <v>0</v>
      </c>
      <c r="R65" s="7"/>
      <c r="S65" s="7">
        <f t="shared" si="2"/>
        <v>222201900218</v>
      </c>
      <c r="U65" s="9">
        <f t="shared" si="3"/>
        <v>3.1013175536116239E-2</v>
      </c>
    </row>
    <row r="66" spans="1:21">
      <c r="A66" s="1" t="s">
        <v>63</v>
      </c>
      <c r="C66" s="7">
        <v>0</v>
      </c>
      <c r="D66" s="7"/>
      <c r="E66" s="7">
        <v>-47517807944</v>
      </c>
      <c r="F66" s="7"/>
      <c r="G66" s="7">
        <v>0</v>
      </c>
      <c r="H66" s="7"/>
      <c r="I66" s="7">
        <f t="shared" si="1"/>
        <v>-47517807944</v>
      </c>
      <c r="J66" s="7"/>
      <c r="K66" s="9">
        <f t="shared" si="4"/>
        <v>1.8018834355739814E-2</v>
      </c>
      <c r="L66" s="7"/>
      <c r="M66" s="7">
        <v>0</v>
      </c>
      <c r="N66" s="7"/>
      <c r="O66" s="7">
        <v>32855496837</v>
      </c>
      <c r="P66" s="7"/>
      <c r="Q66" s="7">
        <v>0</v>
      </c>
      <c r="R66" s="7"/>
      <c r="S66" s="7">
        <f t="shared" si="2"/>
        <v>32855496837</v>
      </c>
      <c r="U66" s="9">
        <f t="shared" si="3"/>
        <v>4.5857091668996004E-3</v>
      </c>
    </row>
    <row r="67" spans="1:21">
      <c r="A67" s="1" t="s">
        <v>82</v>
      </c>
      <c r="C67" s="7">
        <v>0</v>
      </c>
      <c r="D67" s="7"/>
      <c r="E67" s="7">
        <v>288051751</v>
      </c>
      <c r="F67" s="7"/>
      <c r="G67" s="7">
        <v>0</v>
      </c>
      <c r="H67" s="7"/>
      <c r="I67" s="7">
        <f t="shared" si="1"/>
        <v>288051751</v>
      </c>
      <c r="J67" s="7"/>
      <c r="K67" s="9">
        <f t="shared" si="4"/>
        <v>-1.0922971853555776E-4</v>
      </c>
      <c r="L67" s="7"/>
      <c r="M67" s="7">
        <v>0</v>
      </c>
      <c r="N67" s="7"/>
      <c r="O67" s="7">
        <v>288051751</v>
      </c>
      <c r="P67" s="7"/>
      <c r="Q67" s="7">
        <v>0</v>
      </c>
      <c r="R67" s="7"/>
      <c r="S67" s="7">
        <f t="shared" si="2"/>
        <v>288051751</v>
      </c>
      <c r="U67" s="9">
        <f t="shared" si="3"/>
        <v>4.0203974441641494E-5</v>
      </c>
    </row>
    <row r="68" spans="1:21">
      <c r="A68" s="1" t="s">
        <v>76</v>
      </c>
      <c r="C68" s="7">
        <v>0</v>
      </c>
      <c r="D68" s="7"/>
      <c r="E68" s="7">
        <v>1116012321</v>
      </c>
      <c r="F68" s="7"/>
      <c r="G68" s="7">
        <v>0</v>
      </c>
      <c r="H68" s="7"/>
      <c r="I68" s="7">
        <f t="shared" si="1"/>
        <v>1116012321</v>
      </c>
      <c r="J68" s="7"/>
      <c r="K68" s="9">
        <f t="shared" si="4"/>
        <v>-4.2319378820594126E-4</v>
      </c>
      <c r="L68" s="7"/>
      <c r="M68" s="7">
        <v>0</v>
      </c>
      <c r="N68" s="7"/>
      <c r="O68" s="7">
        <v>60063005437</v>
      </c>
      <c r="P68" s="7"/>
      <c r="Q68" s="7">
        <v>0</v>
      </c>
      <c r="R68" s="7"/>
      <c r="S68" s="7">
        <f t="shared" si="2"/>
        <v>60063005437</v>
      </c>
      <c r="U68" s="9">
        <f t="shared" si="3"/>
        <v>8.383117016627065E-3</v>
      </c>
    </row>
    <row r="69" spans="1:21">
      <c r="A69" s="1" t="s">
        <v>26</v>
      </c>
      <c r="C69" s="7">
        <v>0</v>
      </c>
      <c r="D69" s="7"/>
      <c r="E69" s="7">
        <v>-101687596824</v>
      </c>
      <c r="F69" s="7"/>
      <c r="G69" s="7">
        <v>0</v>
      </c>
      <c r="H69" s="7"/>
      <c r="I69" s="7">
        <f t="shared" si="1"/>
        <v>-101687596824</v>
      </c>
      <c r="J69" s="7"/>
      <c r="K69" s="9">
        <f t="shared" si="4"/>
        <v>3.8560111303203977E-2</v>
      </c>
      <c r="L69" s="7"/>
      <c r="M69" s="7">
        <v>0</v>
      </c>
      <c r="N69" s="7"/>
      <c r="O69" s="7">
        <v>66756728840</v>
      </c>
      <c r="P69" s="7"/>
      <c r="Q69" s="7">
        <v>0</v>
      </c>
      <c r="R69" s="7"/>
      <c r="S69" s="7">
        <f t="shared" si="2"/>
        <v>66756728840</v>
      </c>
      <c r="U69" s="9">
        <f t="shared" si="3"/>
        <v>9.3173737384812903E-3</v>
      </c>
    </row>
    <row r="70" spans="1:21">
      <c r="A70" s="1" t="s">
        <v>49</v>
      </c>
      <c r="C70" s="7">
        <v>0</v>
      </c>
      <c r="D70" s="7"/>
      <c r="E70" s="7">
        <v>-66120764969</v>
      </c>
      <c r="F70" s="7"/>
      <c r="G70" s="7">
        <v>0</v>
      </c>
      <c r="H70" s="7"/>
      <c r="I70" s="7">
        <f t="shared" ref="I70:I82" si="5">C70+E70+G70</f>
        <v>-66120764969</v>
      </c>
      <c r="J70" s="7"/>
      <c r="K70" s="9">
        <f t="shared" ref="K70:K82" si="6">I70/$I$83</f>
        <v>2.5073107599056524E-2</v>
      </c>
      <c r="L70" s="7"/>
      <c r="M70" s="7">
        <v>0</v>
      </c>
      <c r="N70" s="7"/>
      <c r="O70" s="7">
        <v>184051896271</v>
      </c>
      <c r="P70" s="7"/>
      <c r="Q70" s="7">
        <v>0</v>
      </c>
      <c r="R70" s="7"/>
      <c r="S70" s="7">
        <f t="shared" ref="S70:S82" si="7">M70+O70+Q70</f>
        <v>184051896271</v>
      </c>
      <c r="U70" s="9">
        <f t="shared" si="3"/>
        <v>2.568850113886284E-2</v>
      </c>
    </row>
    <row r="71" spans="1:21">
      <c r="A71" s="1" t="s">
        <v>38</v>
      </c>
      <c r="C71" s="7">
        <v>0</v>
      </c>
      <c r="D71" s="7"/>
      <c r="E71" s="7">
        <v>-1928711374</v>
      </c>
      <c r="F71" s="7"/>
      <c r="G71" s="7">
        <v>0</v>
      </c>
      <c r="H71" s="7"/>
      <c r="I71" s="7">
        <f t="shared" si="5"/>
        <v>-1928711374</v>
      </c>
      <c r="J71" s="7"/>
      <c r="K71" s="9">
        <f t="shared" si="6"/>
        <v>7.3137066442740997E-4</v>
      </c>
      <c r="L71" s="7"/>
      <c r="M71" s="7">
        <v>0</v>
      </c>
      <c r="N71" s="7"/>
      <c r="O71" s="7">
        <v>11847881718</v>
      </c>
      <c r="P71" s="7"/>
      <c r="Q71" s="7">
        <v>0</v>
      </c>
      <c r="R71" s="7"/>
      <c r="S71" s="7">
        <f t="shared" si="7"/>
        <v>11847881718</v>
      </c>
      <c r="U71" s="9">
        <f t="shared" si="3"/>
        <v>1.6536331826639843E-3</v>
      </c>
    </row>
    <row r="72" spans="1:21">
      <c r="A72" s="1" t="s">
        <v>30</v>
      </c>
      <c r="C72" s="7">
        <v>0</v>
      </c>
      <c r="D72" s="7"/>
      <c r="E72" s="7">
        <v>-72751668477</v>
      </c>
      <c r="F72" s="7"/>
      <c r="G72" s="7">
        <v>0</v>
      </c>
      <c r="H72" s="7"/>
      <c r="I72" s="7">
        <f t="shared" si="5"/>
        <v>-72751668477</v>
      </c>
      <c r="J72" s="7"/>
      <c r="K72" s="9">
        <f t="shared" si="6"/>
        <v>2.7587557593895411E-2</v>
      </c>
      <c r="L72" s="7"/>
      <c r="M72" s="7">
        <v>0</v>
      </c>
      <c r="N72" s="7"/>
      <c r="O72" s="7">
        <v>32755974181</v>
      </c>
      <c r="P72" s="7"/>
      <c r="Q72" s="7">
        <v>0</v>
      </c>
      <c r="R72" s="7"/>
      <c r="S72" s="7">
        <f t="shared" si="7"/>
        <v>32755974181</v>
      </c>
      <c r="U72" s="9">
        <f t="shared" si="3"/>
        <v>4.5718185854179815E-3</v>
      </c>
    </row>
    <row r="73" spans="1:21">
      <c r="A73" s="1" t="s">
        <v>23</v>
      </c>
      <c r="C73" s="7">
        <v>0</v>
      </c>
      <c r="D73" s="7"/>
      <c r="E73" s="7">
        <v>-141999939327</v>
      </c>
      <c r="F73" s="7"/>
      <c r="G73" s="7">
        <v>0</v>
      </c>
      <c r="H73" s="7"/>
      <c r="I73" s="7">
        <f t="shared" si="5"/>
        <v>-141999939327</v>
      </c>
      <c r="J73" s="7"/>
      <c r="K73" s="9">
        <f t="shared" si="6"/>
        <v>5.3846620792645308E-2</v>
      </c>
      <c r="L73" s="7"/>
      <c r="M73" s="7">
        <v>0</v>
      </c>
      <c r="N73" s="7"/>
      <c r="O73" s="7">
        <v>303184750855</v>
      </c>
      <c r="P73" s="7"/>
      <c r="Q73" s="7">
        <v>0</v>
      </c>
      <c r="R73" s="7"/>
      <c r="S73" s="7">
        <f t="shared" si="7"/>
        <v>303184750855</v>
      </c>
      <c r="U73" s="9">
        <f t="shared" ref="U73:U82" si="8">S73/$S$83</f>
        <v>4.2316118309136279E-2</v>
      </c>
    </row>
    <row r="74" spans="1:21">
      <c r="A74" s="1" t="s">
        <v>67</v>
      </c>
      <c r="C74" s="7">
        <v>0</v>
      </c>
      <c r="D74" s="7"/>
      <c r="E74" s="7">
        <v>-261840969382</v>
      </c>
      <c r="F74" s="7"/>
      <c r="G74" s="7">
        <v>0</v>
      </c>
      <c r="H74" s="7"/>
      <c r="I74" s="7">
        <f t="shared" si="5"/>
        <v>-261840969382</v>
      </c>
      <c r="J74" s="7"/>
      <c r="K74" s="9">
        <f t="shared" si="6"/>
        <v>9.9290545144693307E-2</v>
      </c>
      <c r="L74" s="7"/>
      <c r="M74" s="7">
        <v>0</v>
      </c>
      <c r="N74" s="7"/>
      <c r="O74" s="7">
        <v>283505929325</v>
      </c>
      <c r="P74" s="7"/>
      <c r="Q74" s="7">
        <v>0</v>
      </c>
      <c r="R74" s="7"/>
      <c r="S74" s="7">
        <f t="shared" si="7"/>
        <v>283505929325</v>
      </c>
      <c r="U74" s="9">
        <f t="shared" si="8"/>
        <v>3.9569504774980939E-2</v>
      </c>
    </row>
    <row r="75" spans="1:21">
      <c r="A75" s="1" t="s">
        <v>65</v>
      </c>
      <c r="C75" s="7">
        <v>0</v>
      </c>
      <c r="D75" s="7"/>
      <c r="E75" s="7">
        <v>-77653838863</v>
      </c>
      <c r="F75" s="7"/>
      <c r="G75" s="7">
        <v>0</v>
      </c>
      <c r="H75" s="7"/>
      <c r="I75" s="7">
        <f t="shared" si="5"/>
        <v>-77653838863</v>
      </c>
      <c r="J75" s="7"/>
      <c r="K75" s="9">
        <f t="shared" si="6"/>
        <v>2.944646902080816E-2</v>
      </c>
      <c r="L75" s="7"/>
      <c r="M75" s="7">
        <v>0</v>
      </c>
      <c r="N75" s="7"/>
      <c r="O75" s="7">
        <v>278144783780</v>
      </c>
      <c r="P75" s="7"/>
      <c r="Q75" s="7">
        <v>0</v>
      </c>
      <c r="R75" s="7"/>
      <c r="S75" s="7">
        <f t="shared" si="7"/>
        <v>278144783780</v>
      </c>
      <c r="U75" s="9">
        <f t="shared" si="8"/>
        <v>3.8821238681402845E-2</v>
      </c>
    </row>
    <row r="76" spans="1:21">
      <c r="A76" s="1" t="s">
        <v>17</v>
      </c>
      <c r="C76" s="7">
        <v>0</v>
      </c>
      <c r="D76" s="7"/>
      <c r="E76" s="7">
        <v>85688688073</v>
      </c>
      <c r="F76" s="7"/>
      <c r="G76" s="7">
        <v>0</v>
      </c>
      <c r="H76" s="7"/>
      <c r="I76" s="7">
        <f t="shared" si="5"/>
        <v>85688688073</v>
      </c>
      <c r="J76" s="7"/>
      <c r="K76" s="9">
        <f t="shared" si="6"/>
        <v>-3.2493297636281317E-2</v>
      </c>
      <c r="L76" s="7"/>
      <c r="M76" s="7">
        <v>0</v>
      </c>
      <c r="N76" s="7"/>
      <c r="O76" s="7">
        <v>327769685940</v>
      </c>
      <c r="P76" s="7"/>
      <c r="Q76" s="7">
        <v>0</v>
      </c>
      <c r="R76" s="7"/>
      <c r="S76" s="7">
        <f t="shared" si="7"/>
        <v>327769685940</v>
      </c>
      <c r="U76" s="9">
        <f t="shared" si="8"/>
        <v>4.5747488187553559E-2</v>
      </c>
    </row>
    <row r="77" spans="1:21">
      <c r="A77" s="1" t="s">
        <v>81</v>
      </c>
      <c r="C77" s="7">
        <v>0</v>
      </c>
      <c r="D77" s="7"/>
      <c r="E77" s="7">
        <v>-880854310</v>
      </c>
      <c r="F77" s="7"/>
      <c r="G77" s="7">
        <v>0</v>
      </c>
      <c r="H77" s="7"/>
      <c r="I77" s="7">
        <f t="shared" si="5"/>
        <v>-880854310</v>
      </c>
      <c r="J77" s="7"/>
      <c r="K77" s="9">
        <f t="shared" si="6"/>
        <v>3.3402146669170199E-4</v>
      </c>
      <c r="L77" s="7"/>
      <c r="M77" s="7">
        <v>0</v>
      </c>
      <c r="N77" s="7"/>
      <c r="O77" s="7">
        <v>-880854310</v>
      </c>
      <c r="P77" s="7"/>
      <c r="Q77" s="7">
        <v>0</v>
      </c>
      <c r="R77" s="7"/>
      <c r="S77" s="7">
        <f t="shared" si="7"/>
        <v>-880854310</v>
      </c>
      <c r="U77" s="9">
        <f t="shared" si="8"/>
        <v>-1.2294264500426437E-4</v>
      </c>
    </row>
    <row r="78" spans="1:21">
      <c r="A78" s="1" t="s">
        <v>84</v>
      </c>
      <c r="C78" s="7">
        <v>0</v>
      </c>
      <c r="D78" s="7"/>
      <c r="E78" s="7">
        <v>-16870637262</v>
      </c>
      <c r="F78" s="7"/>
      <c r="G78" s="7">
        <v>0</v>
      </c>
      <c r="H78" s="7"/>
      <c r="I78" s="7">
        <f t="shared" si="5"/>
        <v>-16870637262</v>
      </c>
      <c r="J78" s="7"/>
      <c r="K78" s="9">
        <f t="shared" si="6"/>
        <v>6.3973746149654639E-3</v>
      </c>
      <c r="L78" s="7"/>
      <c r="M78" s="7">
        <v>0</v>
      </c>
      <c r="N78" s="7"/>
      <c r="O78" s="7">
        <v>-16870637262</v>
      </c>
      <c r="P78" s="7"/>
      <c r="Q78" s="7">
        <v>0</v>
      </c>
      <c r="R78" s="7"/>
      <c r="S78" s="7">
        <f t="shared" si="7"/>
        <v>-16870637262</v>
      </c>
      <c r="U78" s="9">
        <f t="shared" si="8"/>
        <v>-2.3546694888712991E-3</v>
      </c>
    </row>
    <row r="79" spans="1:21">
      <c r="A79" s="1" t="s">
        <v>43</v>
      </c>
      <c r="C79" s="7">
        <v>0</v>
      </c>
      <c r="D79" s="7"/>
      <c r="E79" s="7">
        <v>-75387956760</v>
      </c>
      <c r="F79" s="7"/>
      <c r="G79" s="7">
        <v>0</v>
      </c>
      <c r="H79" s="7"/>
      <c r="I79" s="7">
        <f t="shared" si="5"/>
        <v>-75387956760</v>
      </c>
      <c r="J79" s="7"/>
      <c r="K79" s="9">
        <f t="shared" si="6"/>
        <v>2.8587242637055168E-2</v>
      </c>
      <c r="L79" s="7"/>
      <c r="M79" s="7">
        <v>0</v>
      </c>
      <c r="N79" s="7"/>
      <c r="O79" s="7">
        <v>110616539719</v>
      </c>
      <c r="P79" s="7"/>
      <c r="Q79" s="7">
        <v>0</v>
      </c>
      <c r="R79" s="7"/>
      <c r="S79" s="7">
        <f t="shared" si="7"/>
        <v>110616539719</v>
      </c>
      <c r="U79" s="9">
        <f t="shared" si="8"/>
        <v>1.5438977615121309E-2</v>
      </c>
    </row>
    <row r="80" spans="1:21">
      <c r="A80" s="1" t="s">
        <v>18</v>
      </c>
      <c r="C80" s="7">
        <v>0</v>
      </c>
      <c r="D80" s="7"/>
      <c r="E80" s="7">
        <v>-102688971852</v>
      </c>
      <c r="F80" s="7"/>
      <c r="G80" s="7">
        <v>0</v>
      </c>
      <c r="H80" s="7"/>
      <c r="I80" s="7">
        <f t="shared" si="5"/>
        <v>-102688971852</v>
      </c>
      <c r="J80" s="7"/>
      <c r="K80" s="9">
        <f t="shared" si="6"/>
        <v>3.8939834433083423E-2</v>
      </c>
      <c r="L80" s="7"/>
      <c r="M80" s="7">
        <v>0</v>
      </c>
      <c r="N80" s="7"/>
      <c r="O80" s="7">
        <v>50184741129</v>
      </c>
      <c r="P80" s="7"/>
      <c r="Q80" s="7">
        <v>0</v>
      </c>
      <c r="R80" s="7"/>
      <c r="S80" s="7">
        <f t="shared" si="7"/>
        <v>50184741129</v>
      </c>
      <c r="U80" s="9">
        <f t="shared" si="8"/>
        <v>7.0043873807616982E-3</v>
      </c>
    </row>
    <row r="81" spans="1:21">
      <c r="A81" s="1" t="s">
        <v>46</v>
      </c>
      <c r="C81" s="7">
        <v>0</v>
      </c>
      <c r="D81" s="7"/>
      <c r="E81" s="7">
        <v>-4389393346</v>
      </c>
      <c r="F81" s="7"/>
      <c r="G81" s="7">
        <v>0</v>
      </c>
      <c r="H81" s="7"/>
      <c r="I81" s="7">
        <f t="shared" si="5"/>
        <v>-4389393346</v>
      </c>
      <c r="J81" s="7"/>
      <c r="K81" s="9">
        <f t="shared" si="6"/>
        <v>1.6644654929573058E-3</v>
      </c>
      <c r="L81" s="7"/>
      <c r="M81" s="7">
        <v>0</v>
      </c>
      <c r="N81" s="7"/>
      <c r="O81" s="7">
        <v>12476647962</v>
      </c>
      <c r="P81" s="7"/>
      <c r="Q81" s="7">
        <v>0</v>
      </c>
      <c r="R81" s="7"/>
      <c r="S81" s="7">
        <f>M81+O81+Q81</f>
        <v>12476647962</v>
      </c>
      <c r="U81" s="9">
        <f t="shared" si="8"/>
        <v>1.7413913785985159E-3</v>
      </c>
    </row>
    <row r="82" spans="1:21">
      <c r="A82" s="1" t="s">
        <v>71</v>
      </c>
      <c r="C82" s="7">
        <v>0</v>
      </c>
      <c r="D82" s="7"/>
      <c r="E82" s="7">
        <v>-198981378375</v>
      </c>
      <c r="F82" s="7"/>
      <c r="G82" s="7">
        <v>0</v>
      </c>
      <c r="H82" s="7"/>
      <c r="I82" s="7">
        <f t="shared" si="5"/>
        <v>-198981378375</v>
      </c>
      <c r="J82" s="7"/>
      <c r="K82" s="9">
        <f t="shared" si="6"/>
        <v>7.5454080311140231E-2</v>
      </c>
      <c r="L82" s="7"/>
      <c r="M82" s="7">
        <v>0</v>
      </c>
      <c r="N82" s="7"/>
      <c r="O82" s="7">
        <v>60665414430</v>
      </c>
      <c r="P82" s="7"/>
      <c r="Q82" s="7">
        <v>0</v>
      </c>
      <c r="R82" s="7"/>
      <c r="S82" s="7">
        <f t="shared" si="7"/>
        <v>60665414430</v>
      </c>
      <c r="U82" s="9">
        <f t="shared" si="8"/>
        <v>8.4671964769112238E-3</v>
      </c>
    </row>
    <row r="83" spans="1:21" ht="24.75" thickBot="1">
      <c r="C83" s="8">
        <f>SUM(C8:C82)</f>
        <v>788800180701</v>
      </c>
      <c r="D83" s="7"/>
      <c r="E83" s="8">
        <f>SUM(E8:E82)</f>
        <v>-3462018212691</v>
      </c>
      <c r="F83" s="7"/>
      <c r="G83" s="8">
        <f>SUM(G8:G82)</f>
        <v>36099170366</v>
      </c>
      <c r="H83" s="7"/>
      <c r="I83" s="8">
        <f>SUM(I8:I82)</f>
        <v>-2637118861624</v>
      </c>
      <c r="J83" s="7"/>
      <c r="K83" s="13">
        <f>SUM(K8:K82)</f>
        <v>1.0000000000000004</v>
      </c>
      <c r="L83" s="7"/>
      <c r="M83" s="8">
        <f>SUM(M8:M82)</f>
        <v>1318292612430</v>
      </c>
      <c r="N83" s="7"/>
      <c r="O83" s="8">
        <f>SUM(O8:O82)</f>
        <v>5575213261816</v>
      </c>
      <c r="P83" s="7"/>
      <c r="Q83" s="8">
        <f>SUM(Q8:Q82)</f>
        <v>271252212498</v>
      </c>
      <c r="R83" s="7"/>
      <c r="S83" s="8">
        <f>SUM(S8:S82)</f>
        <v>7164758086744</v>
      </c>
      <c r="T83" s="4"/>
      <c r="U83" s="10">
        <f>SUM(U8:U82)</f>
        <v>1.0000000000000002</v>
      </c>
    </row>
    <row r="84" spans="1:21" ht="24.75" thickTop="1"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</row>
  </sheetData>
  <mergeCells count="16">
    <mergeCell ref="A4:U4"/>
    <mergeCell ref="A3:U3"/>
    <mergeCell ref="A2:U2"/>
    <mergeCell ref="S7"/>
    <mergeCell ref="U7"/>
    <mergeCell ref="M6:U6"/>
    <mergeCell ref="K7"/>
    <mergeCell ref="C6:K6"/>
    <mergeCell ref="M7"/>
    <mergeCell ref="O7"/>
    <mergeCell ref="Q7"/>
    <mergeCell ref="A6:A7"/>
    <mergeCell ref="C7"/>
    <mergeCell ref="E7"/>
    <mergeCell ref="G7"/>
    <mergeCell ref="I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تاییدیه</vt:lpstr>
      <vt:lpstr>سهام</vt:lpstr>
      <vt:lpstr>سپرده</vt:lpstr>
      <vt:lpstr>سود اوراق بهادار و سپرده بانکی</vt:lpstr>
      <vt:lpstr>جمع درآمدها</vt:lpstr>
      <vt:lpstr>درآمد سود سهام</vt:lpstr>
      <vt:lpstr>درآمد ناشی از تغییر قیمت اوراق</vt:lpstr>
      <vt:lpstr>درآمد ناشی از فروش</vt:lpstr>
      <vt:lpstr>سرمایه‌گذاری در سهام</vt:lpstr>
      <vt:lpstr>سرمایه‌گذاری در اوراق بهادار</vt:lpstr>
      <vt:lpstr>درآمد سپرده بانکی</vt:lpstr>
      <vt:lpstr>سایر درآمدها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Ghayouri, Ali</dc:creator>
  <cp:lastModifiedBy>Ghayouri, Ali</cp:lastModifiedBy>
  <dcterms:created xsi:type="dcterms:W3CDTF">2023-06-29T06:34:44Z</dcterms:created>
  <dcterms:modified xsi:type="dcterms:W3CDTF">2023-07-01T12:46:47Z</dcterms:modified>
</cp:coreProperties>
</file>