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یر ماه\پرتفوی نهایی شده و بدون ایراد\"/>
    </mc:Choice>
  </mc:AlternateContent>
  <xr:revisionPtr revIDLastSave="0" documentId="13_ncr:1_{06587E12-9080-44B6-B263-C281F59D9E34}" xr6:coauthVersionLast="47" xr6:coauthVersionMax="47" xr10:uidLastSave="{00000000-0000-0000-0000-000000000000}"/>
  <bookViews>
    <workbookView xWindow="-120" yWindow="-120" windowWidth="29040" windowHeight="15840" tabRatio="858" activeTab="1" xr2:uid="{00000000-000D-0000-FFFF-FFFF00000000}"/>
  </bookViews>
  <sheets>
    <sheet name="تاییدیه" sheetId="16" r:id="rId1"/>
    <sheet name="سهام" sheetId="1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4" l="1"/>
  <c r="C9" i="14"/>
  <c r="G10" i="15"/>
  <c r="E10" i="15"/>
  <c r="E8" i="15"/>
  <c r="E9" i="15"/>
  <c r="E7" i="15"/>
  <c r="C10" i="15"/>
  <c r="K10" i="13"/>
  <c r="K9" i="13"/>
  <c r="K8" i="13"/>
  <c r="G10" i="13"/>
  <c r="G9" i="13"/>
  <c r="G8" i="13"/>
  <c r="E10" i="13"/>
  <c r="I10" i="13"/>
  <c r="C12" i="12"/>
  <c r="E12" i="12"/>
  <c r="G12" i="12"/>
  <c r="I12" i="12"/>
  <c r="K12" i="12"/>
  <c r="M12" i="12"/>
  <c r="O12" i="12"/>
  <c r="Q12" i="12"/>
  <c r="C105" i="11"/>
  <c r="E105" i="11"/>
  <c r="G105" i="11"/>
  <c r="M105" i="11"/>
  <c r="O105" i="11"/>
  <c r="Q105" i="11"/>
  <c r="Q40" i="10"/>
  <c r="E40" i="10"/>
  <c r="G40" i="10"/>
  <c r="M40" i="10"/>
  <c r="O40" i="10"/>
  <c r="I94" i="9"/>
  <c r="G94" i="9"/>
  <c r="M94" i="9"/>
  <c r="E94" i="9"/>
  <c r="M56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K56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O56" i="8"/>
  <c r="I56" i="8"/>
  <c r="M8" i="8"/>
  <c r="Q56" i="8"/>
  <c r="Q12" i="7"/>
  <c r="K12" i="7"/>
  <c r="M12" i="7"/>
  <c r="O12" i="7"/>
  <c r="S12" i="7"/>
  <c r="I12" i="7"/>
  <c r="S10" i="6"/>
  <c r="Q10" i="6"/>
  <c r="K10" i="6"/>
  <c r="M10" i="6"/>
  <c r="O10" i="6"/>
  <c r="Y89" i="1"/>
  <c r="E89" i="1"/>
  <c r="G89" i="1"/>
  <c r="K89" i="1"/>
  <c r="O89" i="1"/>
  <c r="U89" i="1"/>
  <c r="W89" i="1"/>
  <c r="S105" i="11" l="1"/>
  <c r="U86" i="11" s="1"/>
  <c r="K49" i="11"/>
  <c r="K50" i="11"/>
  <c r="K33" i="11"/>
  <c r="K96" i="11"/>
  <c r="K48" i="11"/>
  <c r="K99" i="11"/>
  <c r="K63" i="11"/>
  <c r="K15" i="11"/>
  <c r="I105" i="11"/>
  <c r="K73" i="11" s="1"/>
  <c r="I40" i="10"/>
  <c r="O94" i="9"/>
  <c r="Q94" i="9"/>
  <c r="K31" i="11" l="1"/>
  <c r="K67" i="11"/>
  <c r="K16" i="11"/>
  <c r="K64" i="11"/>
  <c r="K100" i="11"/>
  <c r="K18" i="11"/>
  <c r="K66" i="11"/>
  <c r="K53" i="11"/>
  <c r="K94" i="11"/>
  <c r="K35" i="11"/>
  <c r="K79" i="11"/>
  <c r="K32" i="11"/>
  <c r="K68" i="11"/>
  <c r="K13" i="11"/>
  <c r="K34" i="11"/>
  <c r="K70" i="11"/>
  <c r="K69" i="11"/>
  <c r="K98" i="11"/>
  <c r="K47" i="11"/>
  <c r="K95" i="11"/>
  <c r="K36" i="11"/>
  <c r="K80" i="11"/>
  <c r="K29" i="11"/>
  <c r="K38" i="11"/>
  <c r="K82" i="11"/>
  <c r="U89" i="11"/>
  <c r="U12" i="11"/>
  <c r="U32" i="11"/>
  <c r="U56" i="11"/>
  <c r="U76" i="11"/>
  <c r="U17" i="11"/>
  <c r="U41" i="11"/>
  <c r="U61" i="11"/>
  <c r="U81" i="11"/>
  <c r="U104" i="11"/>
  <c r="U26" i="11"/>
  <c r="U46" i="11"/>
  <c r="U70" i="11"/>
  <c r="U93" i="11"/>
  <c r="U16" i="11"/>
  <c r="U40" i="11"/>
  <c r="U60" i="11"/>
  <c r="U80" i="11"/>
  <c r="U25" i="11"/>
  <c r="U45" i="11"/>
  <c r="U65" i="11"/>
  <c r="U88" i="11"/>
  <c r="U10" i="11"/>
  <c r="U30" i="11"/>
  <c r="U54" i="11"/>
  <c r="U74" i="11"/>
  <c r="U97" i="11"/>
  <c r="U24" i="11"/>
  <c r="U44" i="11"/>
  <c r="U64" i="11"/>
  <c r="U9" i="11"/>
  <c r="U29" i="11"/>
  <c r="U49" i="11"/>
  <c r="U73" i="11"/>
  <c r="U92" i="11"/>
  <c r="U14" i="11"/>
  <c r="U38" i="11"/>
  <c r="U58" i="11"/>
  <c r="U78" i="11"/>
  <c r="U8" i="11"/>
  <c r="U28" i="11"/>
  <c r="U48" i="11"/>
  <c r="U72" i="11"/>
  <c r="U13" i="11"/>
  <c r="U33" i="11"/>
  <c r="U57" i="11"/>
  <c r="U77" i="11"/>
  <c r="U96" i="11"/>
  <c r="U22" i="11"/>
  <c r="U42" i="11"/>
  <c r="U62" i="11"/>
  <c r="U94" i="11"/>
  <c r="U102" i="11"/>
  <c r="U11" i="11"/>
  <c r="U19" i="11"/>
  <c r="U23" i="11"/>
  <c r="U27" i="11"/>
  <c r="U31" i="11"/>
  <c r="U35" i="11"/>
  <c r="U39" i="11"/>
  <c r="U43" i="11"/>
  <c r="U47" i="11"/>
  <c r="U51" i="11"/>
  <c r="U59" i="11"/>
  <c r="U63" i="11"/>
  <c r="U71" i="11"/>
  <c r="U79" i="11"/>
  <c r="U87" i="11"/>
  <c r="U99" i="11"/>
  <c r="U90" i="11"/>
  <c r="U98" i="11"/>
  <c r="U15" i="11"/>
  <c r="U55" i="11"/>
  <c r="U67" i="11"/>
  <c r="U75" i="11"/>
  <c r="U83" i="11"/>
  <c r="U91" i="11"/>
  <c r="U95" i="11"/>
  <c r="U103" i="11"/>
  <c r="U101" i="11"/>
  <c r="U20" i="11"/>
  <c r="U36" i="11"/>
  <c r="U52" i="11"/>
  <c r="U68" i="11"/>
  <c r="U84" i="11"/>
  <c r="U21" i="11"/>
  <c r="U37" i="11"/>
  <c r="U53" i="11"/>
  <c r="U69" i="11"/>
  <c r="U85" i="11"/>
  <c r="U100" i="11"/>
  <c r="U18" i="11"/>
  <c r="U34" i="11"/>
  <c r="U50" i="11"/>
  <c r="U66" i="11"/>
  <c r="U82" i="11"/>
  <c r="K19" i="11"/>
  <c r="K51" i="11"/>
  <c r="K83" i="11"/>
  <c r="K20" i="11"/>
  <c r="K52" i="11"/>
  <c r="K84" i="11"/>
  <c r="K17" i="11"/>
  <c r="K22" i="11"/>
  <c r="K54" i="11"/>
  <c r="K86" i="11"/>
  <c r="K8" i="11"/>
  <c r="K89" i="11"/>
  <c r="K93" i="11"/>
  <c r="K97" i="11"/>
  <c r="K101" i="11"/>
  <c r="K45" i="11"/>
  <c r="K61" i="11"/>
  <c r="K77" i="11"/>
  <c r="K102" i="11"/>
  <c r="K23" i="11"/>
  <c r="K39" i="11"/>
  <c r="K55" i="11"/>
  <c r="K71" i="11"/>
  <c r="K87" i="11"/>
  <c r="K103" i="11"/>
  <c r="K24" i="11"/>
  <c r="K40" i="11"/>
  <c r="K56" i="11"/>
  <c r="K72" i="11"/>
  <c r="K88" i="11"/>
  <c r="K104" i="11"/>
  <c r="K21" i="11"/>
  <c r="K10" i="11"/>
  <c r="K26" i="11"/>
  <c r="K42" i="11"/>
  <c r="K58" i="11"/>
  <c r="K74" i="11"/>
  <c r="K37" i="11"/>
  <c r="K57" i="11"/>
  <c r="K81" i="11"/>
  <c r="K90" i="11"/>
  <c r="K11" i="11"/>
  <c r="K27" i="11"/>
  <c r="K43" i="11"/>
  <c r="K59" i="11"/>
  <c r="K75" i="11"/>
  <c r="K91" i="11"/>
  <c r="K12" i="11"/>
  <c r="K28" i="11"/>
  <c r="K44" i="11"/>
  <c r="K60" i="11"/>
  <c r="K76" i="11"/>
  <c r="K92" i="11"/>
  <c r="K9" i="11"/>
  <c r="K25" i="11"/>
  <c r="K14" i="11"/>
  <c r="K30" i="11"/>
  <c r="K46" i="11"/>
  <c r="K62" i="11"/>
  <c r="K78" i="11"/>
  <c r="K41" i="11"/>
  <c r="K65" i="11"/>
  <c r="K85" i="11"/>
  <c r="U105" i="11" l="1"/>
  <c r="K105" i="11"/>
</calcChain>
</file>

<file path=xl/sharedStrings.xml><?xml version="1.0" encoding="utf-8"?>
<sst xmlns="http://schemas.openxmlformats.org/spreadsheetml/2006/main" count="710" uniqueCount="207">
  <si>
    <t>صندوق سرمایه‌گذاری سهامی اهرمی توان مفید</t>
  </si>
  <si>
    <t>صورت وضعیت سبد</t>
  </si>
  <si>
    <t>برای ماه منتهی به 1402/04/31</t>
  </si>
  <si>
    <t>نام شرکت</t>
  </si>
  <si>
    <t>1402/03/31</t>
  </si>
  <si>
    <t>تغییرات طی دوره</t>
  </si>
  <si>
    <t>1402/04/31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</si>
  <si>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</si>
  <si>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</si>
  <si>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</si>
  <si>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</si>
  <si>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</si>
  <si>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</si>
  <si>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</si>
  <si>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</si>
  <si>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</si>
  <si>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</si>
  <si>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بانک ملت</t>
  </si>
  <si>
    <t>بین المللی توسعه ص. معادن غدیر</t>
  </si>
  <si>
    <t>بین المللی ساروج بوشهر</t>
  </si>
  <si>
    <t>پالایش نفت اصفهان</t>
  </si>
  <si>
    <t>پتروشیمی پردیس</t>
  </si>
  <si>
    <t>پتروشیمی تندگویان</t>
  </si>
  <si>
    <t>پتروشیمی جم</t>
  </si>
  <si>
    <t>پتروشیمی زاگرس</t>
  </si>
  <si>
    <t>پتروشیمی‌ خارک‌</t>
  </si>
  <si>
    <t>پتروشیمی‌شیراز</t>
  </si>
  <si>
    <t>توسعه حمل و نقل ریلی پارسیان</t>
  </si>
  <si>
    <t>توسعه خدمات دریایی وبندری سینا</t>
  </si>
  <si>
    <t>تولید ژلاتین کپسول ایران</t>
  </si>
  <si>
    <t>ح . داروپخش‌ (هلدینگ‌</t>
  </si>
  <si>
    <t>ح . سرمایه گذاری صدرتامین</t>
  </si>
  <si>
    <t>حمل و نقل گهرترابر سیرجان</t>
  </si>
  <si>
    <t>داروپخش‌ (هلدینگ‌</t>
  </si>
  <si>
    <t>داروسازی دانا</t>
  </si>
  <si>
    <t>داروسازی شهید قاضی</t>
  </si>
  <si>
    <t>داروسازی‌ اکسیر</t>
  </si>
  <si>
    <t>داروسازی‌ جابرابن‌حیان‌</t>
  </si>
  <si>
    <t>دوده‌ صنعتی‌ پارس‌</t>
  </si>
  <si>
    <t>زعفران0210نگین زرین(پ)</t>
  </si>
  <si>
    <t>زعفران0210نگین سحرخیز(پ)</t>
  </si>
  <si>
    <t>زعفران0210نگین طلای سرخ(پ)</t>
  </si>
  <si>
    <t>زغال سنگ پروده طبس</t>
  </si>
  <si>
    <t>س. نفت و گاز و پتروشیمی تأمین</t>
  </si>
  <si>
    <t>سپیدار سیستم آسیا</t>
  </si>
  <si>
    <t>سرمایه گذاری تامین اجتماعی</t>
  </si>
  <si>
    <t>سرمایه گذاری توسعه صنایع سیمان</t>
  </si>
  <si>
    <t>سرمایه گذاری دارویی تامین</t>
  </si>
  <si>
    <t>سرمایه گذاری سبحان</t>
  </si>
  <si>
    <t>سرمایه گذاری سیمان تامین</t>
  </si>
  <si>
    <t>سرمایه گذاری شفادارو</t>
  </si>
  <si>
    <t>سرمایه گذاری صدرتامین</t>
  </si>
  <si>
    <t>سرمایه گذاری گروه توسعه ملی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</si>
  <si>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</si>
  <si>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</si>
  <si>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</si>
  <si>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</si>
  <si>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</si>
  <si>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 ساوه</t>
  </si>
  <si>
    <t>سیمان‌ صوفیان‌</t>
  </si>
  <si>
    <t>سیمان‌ کرمان‌</t>
  </si>
  <si>
    <t>سیمان‌هرمزگان‌</t>
  </si>
  <si>
    <t>شرکت آهن و فولاد ارفع</t>
  </si>
  <si>
    <t>صنایع فروآلیاژ ایران</t>
  </si>
  <si>
    <t>فجر انرژی خلیج فارس</t>
  </si>
  <si>
    <t>فروسیلیس‌ ایران‌</t>
  </si>
  <si>
    <t>فولاد آلیاژی ایران</t>
  </si>
  <si>
    <t>فولاد امیرکبیرکاشان</t>
  </si>
  <si>
    <t>فولاد مبارکه اصفهان</t>
  </si>
  <si>
    <t>فولاد کاوه جنوب کیش</t>
  </si>
  <si>
    <t>گروه‌صنعتی‌سپاهان‌</t>
  </si>
  <si>
    <t>گسترش نفت و گاز پارسیان</t>
  </si>
  <si>
    <t>مبین انرژی خلیج فارس</t>
  </si>
  <si>
    <t>معدنی‌ املاح‌  ایران‌</t>
  </si>
  <si>
    <t>ملی شیمی کشاورز</t>
  </si>
  <si>
    <t>ملی‌ صنایع‌ مس‌ ایران‌</t>
  </si>
  <si>
    <t>نفت سپاهان</t>
  </si>
  <si>
    <t>نفت‌ بهران‌</t>
  </si>
  <si>
    <t>همکاران سیستم</t>
  </si>
  <si>
    <t>کارخانجات‌داروپخش‌</t>
  </si>
  <si>
    <t>کاشی‌ پارس‌</t>
  </si>
  <si>
    <t>کشاورزی و دامپروری بینالود</t>
  </si>
  <si>
    <t>سیمان‌ دورود</t>
  </si>
  <si>
    <t>آهن و فولاد غدیر ایرانیان</t>
  </si>
  <si>
    <t>اختیارف شستا-1165-1402/06/08</t>
  </si>
  <si>
    <t>اختیارف شستا-1265-1402/06/08</t>
  </si>
  <si>
    <t>اختیارف شستا-1365-1402/06/08</t>
  </si>
  <si>
    <t>فولاد خراسان</t>
  </si>
  <si>
    <t>اختیارخ شستا-865-1402/06/08</t>
  </si>
  <si>
    <t>اختیارخ شستا-965-1402/06/08</t>
  </si>
  <si>
    <t>صبا فولاد خلیج فارس</t>
  </si>
  <si>
    <t>تولیدی مخازن گازطبیعی آسیاناما</t>
  </si>
  <si>
    <t>اختیارخ شستا-1165-1402/06/08</t>
  </si>
  <si>
    <t>اختیارخ شستا-1300-1402/12/09</t>
  </si>
  <si>
    <t>اختیارخ شستا-1000-1402/12/09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</si>
  <si>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</si>
  <si>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</si>
  <si>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</si>
  <si>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</si>
  <si>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</si>
  <si>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</si>
  <si>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</si>
  <si>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</si>
  <si>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</si>
  <si>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</si>
  <si>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</si>
  <si>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</si>
  <si>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207-8100-16222222-1</t>
  </si>
  <si>
    <t>سپرده کوتاه مدت</t>
  </si>
  <si>
    <t>1401/08/14</t>
  </si>
  <si>
    <t>بانک خاورمیانه آفریقا</t>
  </si>
  <si>
    <t>1009-10-810-707074858</t>
  </si>
  <si>
    <t>1401/03/18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</si>
  <si>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</si>
  <si>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</si>
  <si>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</si>
  <si>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</si>
  <si>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</si>
  <si>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</si>
  <si>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</si>
  <si>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</si>
  <si>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</si>
  <si>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</si>
  <si>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/>
  </si>
  <si>
    <t>1402/03/03</t>
  </si>
  <si>
    <t>مرابحه عام دولتی64-ش.خ0111</t>
  </si>
  <si>
    <t>1401/11/09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</si>
  <si>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</si>
  <si>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</si>
  <si>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</si>
  <si>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</si>
  <si>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</si>
  <si>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</si>
  <si>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</si>
  <si>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1402/01/31</t>
  </si>
  <si>
    <t>1402/04/28</t>
  </si>
  <si>
    <t>1402/04/13</t>
  </si>
  <si>
    <t>1402/04/25</t>
  </si>
  <si>
    <t>1402/04/17</t>
  </si>
  <si>
    <t>1402/03/10</t>
  </si>
  <si>
    <t>1402/03/08</t>
  </si>
  <si>
    <t>سیمان‌شاهرود</t>
  </si>
  <si>
    <t>1402/02/11</t>
  </si>
  <si>
    <t>1402/02/18</t>
  </si>
  <si>
    <t>1402/02/31</t>
  </si>
  <si>
    <t>1401/12/23</t>
  </si>
  <si>
    <t>1402/04/30</t>
  </si>
  <si>
    <t>1402/04/29</t>
  </si>
  <si>
    <t>1402/02/20</t>
  </si>
  <si>
    <t>1402/03/02</t>
  </si>
  <si>
    <t>1402/04/27</t>
  </si>
  <si>
    <t>1401/10/13</t>
  </si>
  <si>
    <t>1401/10/28</t>
  </si>
  <si>
    <t>1402/03/13</t>
  </si>
  <si>
    <t>1402/04/14</t>
  </si>
  <si>
    <t>1402/03/04</t>
  </si>
  <si>
    <t>1402/03/22</t>
  </si>
  <si>
    <t>1402/03/20</t>
  </si>
  <si>
    <t>1402/02/16</t>
  </si>
  <si>
    <t>1402/02/30</t>
  </si>
  <si>
    <t>1402/03/01</t>
  </si>
  <si>
    <t>1402/03/28</t>
  </si>
  <si>
    <t>1402/02/07</t>
  </si>
  <si>
    <t>1402/03/27</t>
  </si>
  <si>
    <t>بهای فروش</t>
  </si>
  <si>
    <t>ارزش دفتری</t>
  </si>
  <si>
    <t>سود و زیان ناشی از تغییر قیمت</t>
  </si>
  <si>
    <t>سود و زیان ناشی از فروش</t>
  </si>
  <si>
    <t>ح . داروسازی‌ اکسیر</t>
  </si>
  <si>
    <t>سیمان اردستان</t>
  </si>
  <si>
    <t>کشاورزی و دامپروری فجر اصفهان</t>
  </si>
  <si>
    <t>س. الماس حکمت ایرانیان</t>
  </si>
  <si>
    <t>پالایش نفت تهران</t>
  </si>
  <si>
    <t>پالایش نفت بندرعباس</t>
  </si>
  <si>
    <t>ح . کارخانجات‌داروپخش</t>
  </si>
  <si>
    <t>ح . داروسازی شهید قاضی</t>
  </si>
  <si>
    <t>پنبه و دانه های روغنی خراسان</t>
  </si>
  <si>
    <t>بهار رز عالیس چناران</t>
  </si>
  <si>
    <t>اسنادخزانه-م4بودجه99-011215</t>
  </si>
  <si>
    <t>گام بانک صادرات ایران0207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</si>
  <si>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</si>
  <si>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</si>
  <si>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</si>
  <si>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</si>
  <si>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</si>
  <si>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</si>
  <si>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</si>
  <si>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</si>
  <si>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</si>
  <si>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</si>
  <si>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</si>
  <si>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</si>
  <si>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</si>
  <si>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</si>
  <si>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</si>
  <si>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1402/04/01</t>
  </si>
  <si>
    <t xml:space="preserve"> اوراق اختیارخ شپنا-10000-1402/06/01</t>
  </si>
  <si>
    <t xml:space="preserve"> اوراق اختیارخ شپنا-15000-1402/06/01</t>
  </si>
  <si>
    <t xml:space="preserve"> اوراق اختیارخ شپنا-8000-1402/06/01</t>
  </si>
  <si>
    <t xml:space="preserve"> اوراق اختیارخ شپنا-9000-1402/06/01</t>
  </si>
  <si>
    <t xml:space="preserve"> اوراق اختیارخ شستا-1065-1402/06/08</t>
  </si>
  <si>
    <t xml:space="preserve"> اوراق اختیارخ شستا-1265-1402/06/08</t>
  </si>
  <si>
    <t xml:space="preserve"> اوراق اختیارخ شستا-1365-1402/06/08</t>
  </si>
  <si>
    <t xml:space="preserve"> اوراق اختیارخ شستا-1465-1402/06/08</t>
  </si>
  <si>
    <t xml:space="preserve"> اوراق اختیارخ فولاد-7288-1402/07/26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</si>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</sst>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37" fontId="3" fillId="0" borderId="2" xfId="0" applyNumberFormat="1" applyFont="1" applyBorder="1" applyAlignment="1">
      <alignment horizontal="center" vertical="center"/>
    </xf>
    <xf numFmtId="9" fontId="3" fillId="0" borderId="0" xfId="1" applyFont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10</xdr:col>
          <xdr:colOff>257175</xdr:colOff>
          <xdr:row>33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A8842E0-CE8B-8C0F-F0E1-2C72EBE743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849E4-8F49-4F1D-AB11-3F8B0DFAB133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10</xdr:col>
                <xdr:colOff>257175</xdr:colOff>
                <xdr:row>33</xdr:row>
                <xdr:rowOff>171450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3"/>
  <sheetViews>
    <sheetView rightToLeft="1" workbookViewId="0">
      <selection activeCell="A19" sqref="A19"/>
    </sheetView>
  </sheetViews>
  <sheetFormatPr defaultRowHeight="24"/>
  <cols>
    <col min="1" max="1" width="34.42578125" style="2" bestFit="1" customWidth="1"/>
    <col min="2" max="2" width="1" style="2" customWidth="1"/>
    <col min="3" max="3" width="17.140625" style="2" bestFit="1" customWidth="1"/>
    <col min="4" max="4" width="1" style="2" customWidth="1"/>
    <col min="5" max="5" width="18.5703125" style="2" bestFit="1" customWidth="1"/>
    <col min="6" max="6" width="1" style="2" customWidth="1"/>
    <col min="7" max="7" width="13.28515625" style="2" bestFit="1" customWidth="1"/>
    <col min="8" max="8" width="1" style="2" customWidth="1"/>
    <col min="9" max="9" width="18" style="2" customWidth="1"/>
    <col min="10" max="10" width="1" style="2" customWidth="1"/>
    <col min="11" max="11" width="18.85546875" style="2" bestFit="1" customWidth="1"/>
    <col min="12" max="12" width="1" style="2" customWidth="1"/>
    <col min="13" max="13" width="18.5703125" style="2" bestFit="1" customWidth="1"/>
    <col min="14" max="14" width="1" style="2" customWidth="1"/>
    <col min="15" max="15" width="18.85546875" style="2" bestFit="1" customWidth="1"/>
    <col min="16" max="16" width="1" style="2" customWidth="1"/>
    <col min="17" max="17" width="19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.75">
      <c r="A3" s="12" t="s">
        <v>113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.75">
      <c r="A6" s="12" t="s">
        <v>117</v>
      </c>
      <c r="C6" s="13" t="s">
        <v>115</v>
      </c>
      <c r="D6" s="13" t="s">
        <v>115</v>
      </c>
      <c r="E6" s="13" t="s">
        <v>115</v>
      </c>
      <c r="F6" s="13" t="s">
        <v>115</v>
      </c>
      <c r="G6" s="13" t="s">
        <v>115</v>
      </c>
      <c r="H6" s="13" t="s">
        <v>115</v>
      </c>
      <c r="I6" s="13" t="s">
        <v>115</v>
      </c>
      <c r="K6" s="13" t="s">
        <v>116</v>
      </c>
      <c r="L6" s="13" t="s">
        <v>116</v>
      </c>
      <c r="M6" s="13" t="s">
        <v>116</v>
      </c>
      <c r="N6" s="13" t="s">
        <v>116</v>
      </c>
      <c r="O6" s="13" t="s">
        <v>116</v>
      </c>
      <c r="P6" s="13" t="s">
        <v>116</v>
      </c>
      <c r="Q6" s="13" t="s">
        <v>116</v>
      </c>
    </row>
    <row r="7" spans="1:17" ht="24.75">
      <c r="A7" s="13" t="s">
        <v>117</v>
      </c>
      <c r="C7" s="13" t="s">
        <v>184</v>
      </c>
      <c r="E7" s="13" t="s">
        <v>181</v>
      </c>
      <c r="G7" s="13" t="s">
        <v>182</v>
      </c>
      <c r="I7" s="13" t="s">
        <v>185</v>
      </c>
      <c r="K7" s="13" t="s">
        <v>184</v>
      </c>
      <c r="M7" s="13" t="s">
        <v>181</v>
      </c>
      <c r="O7" s="13" t="s">
        <v>182</v>
      </c>
      <c r="Q7" s="13" t="s">
        <v>185</v>
      </c>
    </row>
    <row r="8" spans="1:17">
      <c r="A8" s="2" t="s">
        <v>178</v>
      </c>
      <c r="C8" s="3">
        <v>0</v>
      </c>
      <c r="E8" s="3">
        <v>0</v>
      </c>
      <c r="G8" s="3">
        <v>0</v>
      </c>
      <c r="I8" s="3">
        <v>0</v>
      </c>
      <c r="K8" s="3">
        <v>0</v>
      </c>
      <c r="M8" s="3">
        <v>0</v>
      </c>
      <c r="O8" s="3">
        <v>1824729272</v>
      </c>
      <c r="Q8" s="3">
        <v>1824729272</v>
      </c>
    </row>
    <row r="9" spans="1:17">
      <c r="A9" s="2" t="s">
        <v>125</v>
      </c>
      <c r="C9" s="3">
        <v>0</v>
      </c>
      <c r="E9" s="3">
        <v>0</v>
      </c>
      <c r="G9" s="3">
        <v>0</v>
      </c>
      <c r="I9" s="3">
        <v>0</v>
      </c>
      <c r="K9" s="3">
        <v>3497993789</v>
      </c>
      <c r="M9" s="3">
        <v>0</v>
      </c>
      <c r="O9" s="3">
        <v>914823608</v>
      </c>
      <c r="Q9" s="3">
        <v>4412817397</v>
      </c>
    </row>
    <row r="10" spans="1:17">
      <c r="A10" s="2" t="s">
        <v>122</v>
      </c>
      <c r="C10" s="3">
        <v>0</v>
      </c>
      <c r="E10" s="3">
        <v>0</v>
      </c>
      <c r="G10" s="3">
        <v>0</v>
      </c>
      <c r="I10" s="3">
        <v>0</v>
      </c>
      <c r="K10" s="3">
        <v>18725368266</v>
      </c>
      <c r="M10" s="3">
        <v>0</v>
      </c>
      <c r="O10" s="3">
        <v>4187643842</v>
      </c>
      <c r="Q10" s="3">
        <v>22913012108</v>
      </c>
    </row>
    <row r="11" spans="1:17">
      <c r="A11" s="2" t="s">
        <v>179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15361650085</v>
      </c>
      <c r="Q11" s="3">
        <v>15361650085</v>
      </c>
    </row>
    <row r="12" spans="1:17" ht="24.75" thickBot="1">
      <c r="C12" s="6">
        <f>SUM(C8:C11)</f>
        <v>0</v>
      </c>
      <c r="E12" s="6">
        <f>SUM(E8:E11)</f>
        <v>0</v>
      </c>
      <c r="G12" s="6">
        <f>SUM(G8:G11)</f>
        <v>0</v>
      </c>
      <c r="I12" s="6">
        <f>SUM(I8:I11)</f>
        <v>0</v>
      </c>
      <c r="K12" s="6">
        <f>SUM(K8:K11)</f>
        <v>22223362055</v>
      </c>
      <c r="M12" s="6">
        <f>SUM(M8:M11)</f>
        <v>0</v>
      </c>
      <c r="O12" s="6">
        <f>SUM(O8:O11)</f>
        <v>22288846807</v>
      </c>
      <c r="Q12" s="6">
        <f>SUM(Q8:Q11)</f>
        <v>44512208862</v>
      </c>
    </row>
    <row r="13" spans="1:17" ht="24.75" thickTop="1"/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A19" sqref="A19"/>
    </sheetView>
  </sheetViews>
  <sheetFormatPr defaultRowHeight="24"/>
  <cols>
    <col min="1" max="1" width="22.7109375" style="2" bestFit="1" customWidth="1"/>
    <col min="2" max="2" width="1" style="2" customWidth="1"/>
    <col min="3" max="3" width="28" style="2" bestFit="1" customWidth="1"/>
    <col min="4" max="4" width="1" style="2" customWidth="1"/>
    <col min="5" max="5" width="32.5703125" style="2" bestFit="1" customWidth="1"/>
    <col min="6" max="6" width="1" style="2" customWidth="1"/>
    <col min="7" max="7" width="28.7109375" style="2" bestFit="1" customWidth="1"/>
    <col min="8" max="8" width="1" style="2" customWidth="1"/>
    <col min="9" max="9" width="32.5703125" style="2" bestFit="1" customWidth="1"/>
    <col min="10" max="10" width="1" style="2" customWidth="1"/>
    <col min="11" max="11" width="28.7109375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4.75">
      <c r="A3" s="12" t="s">
        <v>113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ht="24.75">
      <c r="A6" s="13" t="s">
        <v>186</v>
      </c>
      <c r="B6" s="13" t="s">
        <v>186</v>
      </c>
      <c r="C6" s="13" t="s">
        <v>186</v>
      </c>
      <c r="E6" s="13" t="s">
        <v>115</v>
      </c>
      <c r="F6" s="13" t="s">
        <v>115</v>
      </c>
      <c r="G6" s="13" t="s">
        <v>115</v>
      </c>
      <c r="I6" s="13" t="s">
        <v>116</v>
      </c>
      <c r="J6" s="13" t="s">
        <v>116</v>
      </c>
      <c r="K6" s="13" t="s">
        <v>116</v>
      </c>
    </row>
    <row r="7" spans="1:11" ht="24.75">
      <c r="A7" s="13" t="s">
        <v>187</v>
      </c>
      <c r="C7" s="13" t="s">
        <v>100</v>
      </c>
      <c r="E7" s="13" t="s">
        <v>188</v>
      </c>
      <c r="G7" s="13" t="s">
        <v>189</v>
      </c>
      <c r="I7" s="13" t="s">
        <v>188</v>
      </c>
      <c r="K7" s="13" t="s">
        <v>189</v>
      </c>
    </row>
    <row r="8" spans="1:11">
      <c r="A8" s="2" t="s">
        <v>106</v>
      </c>
      <c r="C8" s="2" t="s">
        <v>107</v>
      </c>
      <c r="E8" s="3">
        <v>81932900</v>
      </c>
      <c r="G8" s="4">
        <f>E8/$E$10</f>
        <v>0.40465519044318971</v>
      </c>
      <c r="I8" s="3">
        <v>544073201</v>
      </c>
      <c r="K8" s="4">
        <f>I8/$I$10</f>
        <v>0.35938085313796447</v>
      </c>
    </row>
    <row r="9" spans="1:11">
      <c r="A9" s="2" t="s">
        <v>110</v>
      </c>
      <c r="C9" s="2" t="s">
        <v>111</v>
      </c>
      <c r="E9" s="3">
        <v>120542941</v>
      </c>
      <c r="G9" s="4">
        <f>E9/$E$10</f>
        <v>0.59534480955681024</v>
      </c>
      <c r="I9" s="3">
        <v>969844962</v>
      </c>
      <c r="K9" s="4">
        <f>I9/$I$10</f>
        <v>0.64061914686203547</v>
      </c>
    </row>
    <row r="10" spans="1:11" ht="24.75" thickBot="1">
      <c r="E10" s="6">
        <f>SUM(E8:E9)</f>
        <v>202475841</v>
      </c>
      <c r="G10" s="7">
        <f>SUM(G8:G9)</f>
        <v>1</v>
      </c>
      <c r="I10" s="6">
        <f>SUM(I8:I9)</f>
        <v>1513918163</v>
      </c>
      <c r="K10" s="7">
        <f>SUM(K8:K9)</f>
        <v>1</v>
      </c>
    </row>
    <row r="11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9" activeCellId="1" sqref="E9 C9"/>
    </sheetView>
  </sheetViews>
  <sheetFormatPr defaultRowHeight="24"/>
  <cols>
    <col min="1" max="1" width="42" style="2" bestFit="1" customWidth="1"/>
    <col min="2" max="2" width="1" style="2" customWidth="1"/>
    <col min="3" max="3" width="22.140625" style="2" customWidth="1"/>
    <col min="4" max="4" width="1" style="2" customWidth="1"/>
    <col min="5" max="5" width="20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12" t="s">
        <v>0</v>
      </c>
      <c r="B2" s="12"/>
      <c r="C2" s="12"/>
      <c r="D2" s="12"/>
      <c r="E2" s="12"/>
    </row>
    <row r="3" spans="1:5" ht="24.75">
      <c r="A3" s="12" t="s">
        <v>113</v>
      </c>
      <c r="B3" s="12"/>
      <c r="C3" s="12"/>
      <c r="D3" s="12"/>
      <c r="E3" s="12"/>
    </row>
    <row r="4" spans="1:5" ht="24.75">
      <c r="A4" s="12" t="s">
        <v>2</v>
      </c>
      <c r="B4" s="12"/>
      <c r="C4" s="12"/>
      <c r="D4" s="12"/>
      <c r="E4" s="12"/>
    </row>
    <row r="5" spans="1:5" ht="24.75">
      <c r="E5" s="1" t="s">
        <v>205</v>
      </c>
    </row>
    <row r="6" spans="1:5" ht="24.75">
      <c r="A6" s="12" t="s">
        <v>190</v>
      </c>
      <c r="C6" s="13" t="s">
        <v>115</v>
      </c>
      <c r="E6" s="13" t="s">
        <v>206</v>
      </c>
    </row>
    <row r="7" spans="1:5" ht="24.75">
      <c r="A7" s="13" t="s">
        <v>190</v>
      </c>
      <c r="C7" s="13" t="s">
        <v>103</v>
      </c>
      <c r="E7" s="13" t="s">
        <v>103</v>
      </c>
    </row>
    <row r="8" spans="1:5">
      <c r="A8" s="2" t="s">
        <v>191</v>
      </c>
      <c r="C8" s="3">
        <v>0</v>
      </c>
      <c r="E8" s="3">
        <v>45076510</v>
      </c>
    </row>
    <row r="9" spans="1:5" ht="24.75" thickBot="1">
      <c r="C9" s="6">
        <f>SUM(C8)</f>
        <v>0</v>
      </c>
      <c r="E9" s="6">
        <f>SUM(E8)</f>
        <v>45076510</v>
      </c>
    </row>
    <row r="10" spans="1:5" ht="24.75" thickTop="1"/>
  </sheetData>
  <mergeCells count="8">
    <mergeCell ref="A4:E4"/>
    <mergeCell ref="A3:E3"/>
    <mergeCell ref="A2:E2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0"/>
  <sheetViews>
    <sheetView rightToLeft="1" tabSelected="1" workbookViewId="0">
      <selection activeCell="F14" sqref="F14"/>
    </sheetView>
  </sheetViews>
  <sheetFormatPr defaultRowHeight="24"/>
  <cols>
    <col min="1" max="1" width="34.85546875" style="2" bestFit="1" customWidth="1"/>
    <col min="2" max="2" width="1" style="2" customWidth="1"/>
    <col min="3" max="3" width="15.42578125" style="2" bestFit="1" customWidth="1"/>
    <col min="4" max="4" width="1" style="2" customWidth="1"/>
    <col min="5" max="5" width="23.85546875" style="2" bestFit="1" customWidth="1"/>
    <col min="6" max="6" width="1" style="2" customWidth="1"/>
    <col min="7" max="7" width="23.5703125" style="2" bestFit="1" customWidth="1"/>
    <col min="8" max="8" width="1" style="2" customWidth="1"/>
    <col min="9" max="9" width="15.42578125" style="2" bestFit="1" customWidth="1"/>
    <col min="10" max="10" width="1" style="2" customWidth="1"/>
    <col min="11" max="11" width="22.42578125" style="2" bestFit="1" customWidth="1"/>
    <col min="12" max="12" width="1" style="2" customWidth="1"/>
    <col min="13" max="13" width="14.28515625" style="2" bestFit="1" customWidth="1"/>
    <col min="14" max="14" width="1" style="2" customWidth="1"/>
    <col min="15" max="15" width="19" style="2" bestFit="1" customWidth="1"/>
    <col min="16" max="16" width="1" style="2" customWidth="1"/>
    <col min="17" max="17" width="15.42578125" style="2" bestFit="1" customWidth="1"/>
    <col min="18" max="18" width="1" style="2" customWidth="1"/>
    <col min="19" max="19" width="11" style="2" bestFit="1" customWidth="1"/>
    <col min="20" max="20" width="1" style="2" customWidth="1"/>
    <col min="21" max="21" width="23.85546875" style="2" bestFit="1" customWidth="1"/>
    <col min="22" max="22" width="1" style="2" customWidth="1"/>
    <col min="23" max="23" width="23.5703125" style="2" bestFit="1" customWidth="1"/>
    <col min="24" max="24" width="1" style="2" customWidth="1"/>
    <col min="25" max="25" width="30.8554687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24.7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>
      <c r="Y5" s="3"/>
    </row>
    <row r="6" spans="1:25" ht="24.75">
      <c r="A6" s="12" t="s">
        <v>3</v>
      </c>
      <c r="C6" s="13" t="s">
        <v>195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5" ht="24.75">
      <c r="A7" s="12" t="s">
        <v>3</v>
      </c>
      <c r="C7" s="12" t="s">
        <v>7</v>
      </c>
      <c r="E7" s="12" t="s">
        <v>8</v>
      </c>
      <c r="G7" s="12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4.75">
      <c r="A8" s="13" t="s">
        <v>3</v>
      </c>
      <c r="C8" s="13" t="s">
        <v>7</v>
      </c>
      <c r="E8" s="13" t="s">
        <v>8</v>
      </c>
      <c r="G8" s="13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5">
      <c r="A9" s="11" t="s">
        <v>15</v>
      </c>
      <c r="C9" s="3">
        <v>25388553</v>
      </c>
      <c r="E9" s="3">
        <v>296029234613</v>
      </c>
      <c r="G9" s="3">
        <v>373262493511.724</v>
      </c>
      <c r="I9" s="3">
        <v>0</v>
      </c>
      <c r="K9" s="3">
        <v>0</v>
      </c>
      <c r="M9" s="3">
        <v>0</v>
      </c>
      <c r="O9" s="3">
        <v>0</v>
      </c>
      <c r="Q9" s="3">
        <v>25388553</v>
      </c>
      <c r="S9" s="3">
        <v>14620</v>
      </c>
      <c r="U9" s="3">
        <v>296029234613</v>
      </c>
      <c r="W9" s="3">
        <v>368972120023.08301</v>
      </c>
      <c r="Y9" s="4">
        <v>9.4999876973986264E-3</v>
      </c>
    </row>
    <row r="10" spans="1:25">
      <c r="A10" s="11" t="s">
        <v>16</v>
      </c>
      <c r="C10" s="3">
        <v>261996669</v>
      </c>
      <c r="E10" s="3">
        <v>1304290996333</v>
      </c>
      <c r="G10" s="3">
        <v>1330316225289.75</v>
      </c>
      <c r="I10" s="3">
        <v>112284287</v>
      </c>
      <c r="K10" s="3">
        <v>0</v>
      </c>
      <c r="M10" s="3">
        <v>0</v>
      </c>
      <c r="O10" s="3">
        <v>0</v>
      </c>
      <c r="Q10" s="3">
        <v>374280956</v>
      </c>
      <c r="S10" s="3">
        <v>3584</v>
      </c>
      <c r="U10" s="3">
        <v>1304290996333</v>
      </c>
      <c r="W10" s="3">
        <v>1333441479773.49</v>
      </c>
      <c r="Y10" s="4">
        <v>3.4332343734417334E-2</v>
      </c>
    </row>
    <row r="11" spans="1:25">
      <c r="A11" s="11" t="s">
        <v>17</v>
      </c>
      <c r="C11" s="3">
        <v>203305631</v>
      </c>
      <c r="E11" s="3">
        <v>731213157536</v>
      </c>
      <c r="G11" s="3">
        <v>1058982843476.6801</v>
      </c>
      <c r="I11" s="3">
        <v>0</v>
      </c>
      <c r="K11" s="3">
        <v>0</v>
      </c>
      <c r="M11" s="3">
        <v>0</v>
      </c>
      <c r="O11" s="3">
        <v>0</v>
      </c>
      <c r="Q11" s="3">
        <v>203305631</v>
      </c>
      <c r="S11" s="3">
        <v>4329</v>
      </c>
      <c r="U11" s="3">
        <v>731213157536</v>
      </c>
      <c r="W11" s="3">
        <v>874873421643.23596</v>
      </c>
      <c r="Y11" s="4">
        <v>2.2525514236338036E-2</v>
      </c>
    </row>
    <row r="12" spans="1:25">
      <c r="A12" s="11" t="s">
        <v>18</v>
      </c>
      <c r="C12" s="3">
        <v>33676955</v>
      </c>
      <c r="E12" s="3">
        <v>787733984128</v>
      </c>
      <c r="G12" s="3">
        <v>837918725257.28198</v>
      </c>
      <c r="I12" s="3">
        <v>0</v>
      </c>
      <c r="K12" s="3">
        <v>0</v>
      </c>
      <c r="M12" s="3">
        <v>0</v>
      </c>
      <c r="O12" s="3">
        <v>0</v>
      </c>
      <c r="Q12" s="3">
        <v>33676955</v>
      </c>
      <c r="S12" s="3">
        <v>26000</v>
      </c>
      <c r="U12" s="3">
        <v>787733984128</v>
      </c>
      <c r="W12" s="3">
        <v>870391005061.5</v>
      </c>
      <c r="Y12" s="4">
        <v>2.2410104697052402E-2</v>
      </c>
    </row>
    <row r="13" spans="1:25">
      <c r="A13" s="11" t="s">
        <v>19</v>
      </c>
      <c r="C13" s="3">
        <v>547268</v>
      </c>
      <c r="E13" s="3">
        <v>18504251354</v>
      </c>
      <c r="G13" s="3">
        <v>20400440827.5</v>
      </c>
      <c r="I13" s="3">
        <v>0</v>
      </c>
      <c r="K13" s="3">
        <v>0</v>
      </c>
      <c r="M13" s="3">
        <v>0</v>
      </c>
      <c r="O13" s="3">
        <v>0</v>
      </c>
      <c r="Q13" s="3">
        <v>547268</v>
      </c>
      <c r="S13" s="3">
        <v>36300</v>
      </c>
      <c r="U13" s="3">
        <v>18504251354</v>
      </c>
      <c r="W13" s="3">
        <v>19747626721.02</v>
      </c>
      <c r="Y13" s="4">
        <v>5.0844549146633069E-4</v>
      </c>
    </row>
    <row r="14" spans="1:25">
      <c r="A14" s="11" t="s">
        <v>20</v>
      </c>
      <c r="C14" s="3">
        <v>125698752</v>
      </c>
      <c r="E14" s="3">
        <v>873617005394</v>
      </c>
      <c r="G14" s="3">
        <v>1095818905612.51</v>
      </c>
      <c r="I14" s="3">
        <v>10890671</v>
      </c>
      <c r="K14" s="3">
        <v>86593002417</v>
      </c>
      <c r="M14" s="5">
        <v>-1</v>
      </c>
      <c r="O14" s="3">
        <v>1</v>
      </c>
      <c r="Q14" s="3">
        <v>136589422</v>
      </c>
      <c r="S14" s="3">
        <v>6730</v>
      </c>
      <c r="U14" s="3">
        <v>960210000823</v>
      </c>
      <c r="W14" s="3">
        <v>913777291540.14294</v>
      </c>
      <c r="Y14" s="4">
        <v>2.3527178766922872E-2</v>
      </c>
    </row>
    <row r="15" spans="1:25">
      <c r="A15" s="11" t="s">
        <v>21</v>
      </c>
      <c r="C15" s="3">
        <v>5660647</v>
      </c>
      <c r="E15" s="3">
        <v>1035524790273</v>
      </c>
      <c r="G15" s="3">
        <v>910837010757.15503</v>
      </c>
      <c r="I15" s="3">
        <v>0</v>
      </c>
      <c r="K15" s="3">
        <v>0</v>
      </c>
      <c r="M15" s="3">
        <v>0</v>
      </c>
      <c r="O15" s="3">
        <v>0</v>
      </c>
      <c r="Q15" s="3">
        <v>5660647</v>
      </c>
      <c r="S15" s="3">
        <v>135760</v>
      </c>
      <c r="U15" s="3">
        <v>1035524790273</v>
      </c>
      <c r="W15" s="3">
        <v>763916924571.51599</v>
      </c>
      <c r="Y15" s="4">
        <v>1.9668698504401859E-2</v>
      </c>
    </row>
    <row r="16" spans="1:25">
      <c r="A16" s="11" t="s">
        <v>22</v>
      </c>
      <c r="C16" s="3">
        <v>75583185</v>
      </c>
      <c r="E16" s="3">
        <v>1031027500931</v>
      </c>
      <c r="G16" s="3">
        <v>1153298688505.99</v>
      </c>
      <c r="I16" s="3">
        <v>0</v>
      </c>
      <c r="K16" s="3">
        <v>0</v>
      </c>
      <c r="M16" s="5">
        <v>-283185</v>
      </c>
      <c r="O16" s="3">
        <v>4527013407</v>
      </c>
      <c r="Q16" s="3">
        <v>75300000</v>
      </c>
      <c r="S16" s="3">
        <v>16120</v>
      </c>
      <c r="U16" s="3">
        <v>1027164584557</v>
      </c>
      <c r="W16" s="3">
        <v>1206613675800</v>
      </c>
      <c r="Y16" s="4">
        <v>3.1066886774252258E-2</v>
      </c>
    </row>
    <row r="17" spans="1:25">
      <c r="A17" s="11" t="s">
        <v>23</v>
      </c>
      <c r="C17" s="3">
        <v>25925571</v>
      </c>
      <c r="E17" s="3">
        <v>1170934401510</v>
      </c>
      <c r="G17" s="3">
        <v>1474119152365.8601</v>
      </c>
      <c r="I17" s="3">
        <v>0</v>
      </c>
      <c r="K17" s="3">
        <v>0</v>
      </c>
      <c r="M17" s="5">
        <v>0</v>
      </c>
      <c r="O17" s="3">
        <v>0</v>
      </c>
      <c r="Q17" s="3">
        <v>25925571</v>
      </c>
      <c r="S17" s="3">
        <v>44880</v>
      </c>
      <c r="U17" s="3">
        <v>1170934401510</v>
      </c>
      <c r="W17" s="3">
        <v>1156616565702.4399</v>
      </c>
      <c r="Y17" s="4">
        <v>2.9779602708446443E-2</v>
      </c>
    </row>
    <row r="18" spans="1:25">
      <c r="A18" s="11" t="s">
        <v>24</v>
      </c>
      <c r="C18" s="3">
        <v>2744903</v>
      </c>
      <c r="E18" s="3">
        <v>531823608614</v>
      </c>
      <c r="G18" s="3">
        <v>407375624493.495</v>
      </c>
      <c r="I18" s="3">
        <v>0</v>
      </c>
      <c r="K18" s="3">
        <v>0</v>
      </c>
      <c r="M18" s="5">
        <v>0</v>
      </c>
      <c r="O18" s="3">
        <v>0</v>
      </c>
      <c r="Q18" s="3">
        <v>2744903</v>
      </c>
      <c r="S18" s="3">
        <v>125500</v>
      </c>
      <c r="U18" s="3">
        <v>531823608614</v>
      </c>
      <c r="W18" s="3">
        <v>342435638807.32501</v>
      </c>
      <c r="Y18" s="4">
        <v>8.8167484188694523E-3</v>
      </c>
    </row>
    <row r="19" spans="1:25">
      <c r="A19" s="11" t="s">
        <v>25</v>
      </c>
      <c r="C19" s="3">
        <v>3450000</v>
      </c>
      <c r="E19" s="3">
        <v>201299440601</v>
      </c>
      <c r="G19" s="3">
        <v>183751136550</v>
      </c>
      <c r="I19" s="3">
        <v>0</v>
      </c>
      <c r="K19" s="3">
        <v>0</v>
      </c>
      <c r="M19" s="5">
        <v>0</v>
      </c>
      <c r="O19" s="3">
        <v>0</v>
      </c>
      <c r="Q19" s="3">
        <v>3450000</v>
      </c>
      <c r="S19" s="3">
        <v>39670</v>
      </c>
      <c r="U19" s="3">
        <v>201299440601</v>
      </c>
      <c r="W19" s="3">
        <v>136047174075</v>
      </c>
      <c r="Y19" s="4">
        <v>3.5028296444118692E-3</v>
      </c>
    </row>
    <row r="20" spans="1:25">
      <c r="A20" s="11" t="s">
        <v>26</v>
      </c>
      <c r="C20" s="3">
        <v>17978253</v>
      </c>
      <c r="E20" s="3">
        <v>466522337816</v>
      </c>
      <c r="G20" s="3">
        <v>533279066656.35602</v>
      </c>
      <c r="I20" s="3">
        <v>0</v>
      </c>
      <c r="K20" s="3">
        <v>0</v>
      </c>
      <c r="M20" s="5">
        <v>0</v>
      </c>
      <c r="O20" s="3">
        <v>0</v>
      </c>
      <c r="Q20" s="3">
        <v>17978253</v>
      </c>
      <c r="S20" s="3">
        <v>20650</v>
      </c>
      <c r="U20" s="3">
        <v>466522337816</v>
      </c>
      <c r="W20" s="3">
        <v>369041981449.52301</v>
      </c>
      <c r="Y20" s="4">
        <v>9.5017864313833543E-3</v>
      </c>
    </row>
    <row r="21" spans="1:25">
      <c r="A21" s="11" t="s">
        <v>27</v>
      </c>
      <c r="C21" s="3">
        <v>3213381</v>
      </c>
      <c r="E21" s="3">
        <v>155599301847</v>
      </c>
      <c r="G21" s="3">
        <v>234458785515.87</v>
      </c>
      <c r="I21" s="3">
        <v>0</v>
      </c>
      <c r="K21" s="3">
        <v>0</v>
      </c>
      <c r="M21" s="5">
        <v>0</v>
      </c>
      <c r="O21" s="3">
        <v>0</v>
      </c>
      <c r="Q21" s="3">
        <v>3213381</v>
      </c>
      <c r="S21" s="3">
        <v>66700</v>
      </c>
      <c r="U21" s="3">
        <v>155599301847</v>
      </c>
      <c r="W21" s="3">
        <v>213057234249.435</v>
      </c>
      <c r="Y21" s="4">
        <v>5.485620713252766E-3</v>
      </c>
    </row>
    <row r="22" spans="1:25">
      <c r="A22" s="11" t="s">
        <v>28</v>
      </c>
      <c r="C22" s="3">
        <v>27217824</v>
      </c>
      <c r="E22" s="3">
        <v>326057659157</v>
      </c>
      <c r="G22" s="3">
        <v>489440832064.84802</v>
      </c>
      <c r="I22" s="3">
        <v>0</v>
      </c>
      <c r="K22" s="3">
        <v>0</v>
      </c>
      <c r="M22" s="5">
        <v>0</v>
      </c>
      <c r="O22" s="3">
        <v>0</v>
      </c>
      <c r="Q22" s="3">
        <v>27217824</v>
      </c>
      <c r="S22" s="3">
        <v>18370</v>
      </c>
      <c r="U22" s="3">
        <v>326057659157</v>
      </c>
      <c r="W22" s="3">
        <v>497016477890.06403</v>
      </c>
      <c r="Y22" s="4">
        <v>1.2796767476807237E-2</v>
      </c>
    </row>
    <row r="23" spans="1:25">
      <c r="A23" s="11" t="s">
        <v>29</v>
      </c>
      <c r="C23" s="3">
        <v>4685772</v>
      </c>
      <c r="E23" s="3">
        <v>264957684097</v>
      </c>
      <c r="G23" s="3">
        <v>377522118767.42999</v>
      </c>
      <c r="I23" s="3">
        <v>0</v>
      </c>
      <c r="K23" s="3">
        <v>0</v>
      </c>
      <c r="M23" s="5">
        <v>0</v>
      </c>
      <c r="O23" s="3">
        <v>0</v>
      </c>
      <c r="Q23" s="3">
        <v>4685772</v>
      </c>
      <c r="S23" s="3">
        <v>74600</v>
      </c>
      <c r="U23" s="3">
        <v>264957684097</v>
      </c>
      <c r="W23" s="3">
        <v>347478717582.35999</v>
      </c>
      <c r="Y23" s="4">
        <v>8.9465934226514391E-3</v>
      </c>
    </row>
    <row r="24" spans="1:25">
      <c r="A24" s="11" t="s">
        <v>30</v>
      </c>
      <c r="C24" s="3">
        <v>19707802</v>
      </c>
      <c r="E24" s="3">
        <v>385760516348</v>
      </c>
      <c r="G24" s="3">
        <v>368889879085.62299</v>
      </c>
      <c r="I24" s="3">
        <v>0</v>
      </c>
      <c r="K24" s="3">
        <v>0</v>
      </c>
      <c r="M24" s="5">
        <v>0</v>
      </c>
      <c r="O24" s="3">
        <v>0</v>
      </c>
      <c r="Q24" s="3">
        <v>19707802</v>
      </c>
      <c r="S24" s="3">
        <v>19630</v>
      </c>
      <c r="U24" s="3">
        <v>385760516348</v>
      </c>
      <c r="W24" s="3">
        <v>384562311548.10303</v>
      </c>
      <c r="Y24" s="4">
        <v>9.9013910003867018E-3</v>
      </c>
    </row>
    <row r="25" spans="1:25">
      <c r="A25" s="11" t="s">
        <v>31</v>
      </c>
      <c r="C25" s="3">
        <v>26487698</v>
      </c>
      <c r="E25" s="3">
        <v>115482467407</v>
      </c>
      <c r="G25" s="3">
        <v>148238441588.547</v>
      </c>
      <c r="I25" s="3">
        <v>0</v>
      </c>
      <c r="K25" s="3">
        <v>0</v>
      </c>
      <c r="M25" s="5">
        <v>0</v>
      </c>
      <c r="O25" s="3">
        <v>0</v>
      </c>
      <c r="Q25" s="3">
        <v>26487698</v>
      </c>
      <c r="S25" s="3">
        <v>5500</v>
      </c>
      <c r="U25" s="3">
        <v>115482467407</v>
      </c>
      <c r="W25" s="3">
        <v>144815529082.95001</v>
      </c>
      <c r="Y25" s="4">
        <v>3.7285899666192421E-3</v>
      </c>
    </row>
    <row r="26" spans="1:25">
      <c r="A26" s="11" t="s">
        <v>32</v>
      </c>
      <c r="C26" s="3">
        <v>21868021</v>
      </c>
      <c r="E26" s="3">
        <v>339361517999</v>
      </c>
      <c r="G26" s="3">
        <v>319329843180.48401</v>
      </c>
      <c r="I26" s="3">
        <v>0</v>
      </c>
      <c r="K26" s="3">
        <v>0</v>
      </c>
      <c r="M26" s="5">
        <v>0</v>
      </c>
      <c r="O26" s="3">
        <v>0</v>
      </c>
      <c r="Q26" s="3">
        <v>21868021</v>
      </c>
      <c r="S26" s="3">
        <v>14000</v>
      </c>
      <c r="U26" s="3">
        <v>339361517999</v>
      </c>
      <c r="W26" s="3">
        <v>304330687850.70001</v>
      </c>
      <c r="Y26" s="4">
        <v>7.8356537896186879E-3</v>
      </c>
    </row>
    <row r="27" spans="1:25">
      <c r="A27" s="11" t="s">
        <v>33</v>
      </c>
      <c r="C27" s="3">
        <v>14425299</v>
      </c>
      <c r="E27" s="3">
        <v>296793394733</v>
      </c>
      <c r="G27" s="3">
        <v>382577018804.94598</v>
      </c>
      <c r="I27" s="3">
        <v>0</v>
      </c>
      <c r="K27" s="3">
        <v>0</v>
      </c>
      <c r="M27" s="5">
        <v>0</v>
      </c>
      <c r="O27" s="3">
        <v>0</v>
      </c>
      <c r="Q27" s="3">
        <v>14425299</v>
      </c>
      <c r="S27" s="3">
        <v>27240</v>
      </c>
      <c r="U27" s="3">
        <v>296793394733</v>
      </c>
      <c r="W27" s="3">
        <v>390607121148.67798</v>
      </c>
      <c r="Y27" s="4">
        <v>1.0057027737479431E-2</v>
      </c>
    </row>
    <row r="28" spans="1:25">
      <c r="A28" s="11" t="s">
        <v>34</v>
      </c>
      <c r="C28" s="3">
        <v>9230072</v>
      </c>
      <c r="E28" s="3">
        <v>324183642060</v>
      </c>
      <c r="G28" s="3">
        <v>428479648443.71997</v>
      </c>
      <c r="I28" s="3">
        <v>0</v>
      </c>
      <c r="K28" s="3">
        <v>0</v>
      </c>
      <c r="M28" s="5">
        <v>0</v>
      </c>
      <c r="O28" s="3">
        <v>0</v>
      </c>
      <c r="Q28" s="3">
        <v>9230072</v>
      </c>
      <c r="S28" s="3">
        <v>54700</v>
      </c>
      <c r="U28" s="3">
        <v>324183642060</v>
      </c>
      <c r="W28" s="3">
        <v>501880873016.52002</v>
      </c>
      <c r="Y28" s="4">
        <v>1.2922011882410907E-2</v>
      </c>
    </row>
    <row r="29" spans="1:25">
      <c r="A29" s="11" t="s">
        <v>35</v>
      </c>
      <c r="C29" s="3">
        <v>7734790</v>
      </c>
      <c r="E29" s="3">
        <v>135316016973</v>
      </c>
      <c r="G29" s="3">
        <v>172997279988.75</v>
      </c>
      <c r="I29" s="3">
        <v>0</v>
      </c>
      <c r="K29" s="3">
        <v>0</v>
      </c>
      <c r="M29" s="5">
        <v>0</v>
      </c>
      <c r="O29" s="3">
        <v>0</v>
      </c>
      <c r="Q29" s="3">
        <v>7734790</v>
      </c>
      <c r="S29" s="3">
        <v>23550</v>
      </c>
      <c r="U29" s="3">
        <v>135316016973</v>
      </c>
      <c r="W29" s="3">
        <v>181070486388.22501</v>
      </c>
      <c r="Y29" s="4">
        <v>4.6620524958430705E-3</v>
      </c>
    </row>
    <row r="30" spans="1:25">
      <c r="A30" s="11" t="s">
        <v>36</v>
      </c>
      <c r="C30" s="3">
        <v>12351361</v>
      </c>
      <c r="E30" s="3">
        <v>320748307262</v>
      </c>
      <c r="G30" s="3">
        <v>341570354585.03101</v>
      </c>
      <c r="I30" s="3">
        <v>0</v>
      </c>
      <c r="K30" s="3">
        <v>0</v>
      </c>
      <c r="M30" s="5">
        <v>0</v>
      </c>
      <c r="O30" s="3">
        <v>0</v>
      </c>
      <c r="Q30" s="3">
        <v>12351361</v>
      </c>
      <c r="S30" s="3">
        <v>29100</v>
      </c>
      <c r="U30" s="3">
        <v>320748307262</v>
      </c>
      <c r="W30" s="3">
        <v>357286028699.65503</v>
      </c>
      <c r="Y30" s="4">
        <v>9.1991039238595914E-3</v>
      </c>
    </row>
    <row r="31" spans="1:25">
      <c r="A31" s="11" t="s">
        <v>37</v>
      </c>
      <c r="C31" s="3">
        <v>700000</v>
      </c>
      <c r="E31" s="3">
        <v>11749893749</v>
      </c>
      <c r="G31" s="3">
        <v>12037945500</v>
      </c>
      <c r="I31" s="3">
        <v>8963548</v>
      </c>
      <c r="K31" s="3">
        <v>164819974813</v>
      </c>
      <c r="M31" s="5">
        <v>0</v>
      </c>
      <c r="O31" s="3">
        <v>0</v>
      </c>
      <c r="Q31" s="3">
        <v>9663548</v>
      </c>
      <c r="S31" s="3">
        <v>18330</v>
      </c>
      <c r="U31" s="3">
        <v>176569868562</v>
      </c>
      <c r="W31" s="3">
        <v>176078894472.702</v>
      </c>
      <c r="Y31" s="4">
        <v>4.5335331329575046E-3</v>
      </c>
    </row>
    <row r="32" spans="1:25">
      <c r="A32" s="11" t="s">
        <v>38</v>
      </c>
      <c r="C32" s="3">
        <v>4700000</v>
      </c>
      <c r="E32" s="3">
        <v>88499606686</v>
      </c>
      <c r="G32" s="3">
        <v>73818153000</v>
      </c>
      <c r="I32" s="3">
        <v>0</v>
      </c>
      <c r="K32" s="3">
        <v>0</v>
      </c>
      <c r="M32" s="5">
        <v>-2868559</v>
      </c>
      <c r="O32" s="3">
        <v>50370458981</v>
      </c>
      <c r="Q32" s="3">
        <v>1831441</v>
      </c>
      <c r="S32" s="3">
        <v>18030</v>
      </c>
      <c r="U32" s="3">
        <v>34485491100</v>
      </c>
      <c r="W32" s="3">
        <v>32824406986.681499</v>
      </c>
      <c r="Y32" s="4">
        <v>8.4513556885645316E-4</v>
      </c>
    </row>
    <row r="33" spans="1:25">
      <c r="A33" s="11" t="s">
        <v>39</v>
      </c>
      <c r="C33" s="3">
        <v>152386</v>
      </c>
      <c r="E33" s="3">
        <v>54808386820</v>
      </c>
      <c r="G33" s="3">
        <v>57767703968</v>
      </c>
      <c r="I33" s="3">
        <v>0</v>
      </c>
      <c r="K33" s="3">
        <v>0</v>
      </c>
      <c r="M33" s="5">
        <v>0</v>
      </c>
      <c r="O33" s="3">
        <v>0</v>
      </c>
      <c r="Q33" s="3">
        <v>152386</v>
      </c>
      <c r="S33" s="3">
        <v>447999</v>
      </c>
      <c r="U33" s="3">
        <v>54808386820</v>
      </c>
      <c r="W33" s="3">
        <v>68104930552.526398</v>
      </c>
      <c r="Y33" s="4">
        <v>1.7535091874711626E-3</v>
      </c>
    </row>
    <row r="34" spans="1:25">
      <c r="A34" s="11" t="s">
        <v>40</v>
      </c>
      <c r="C34" s="3">
        <v>193742</v>
      </c>
      <c r="E34" s="3">
        <v>62954383529</v>
      </c>
      <c r="G34" s="3">
        <v>74802265247.803207</v>
      </c>
      <c r="I34" s="3">
        <v>0</v>
      </c>
      <c r="K34" s="3">
        <v>0</v>
      </c>
      <c r="M34" s="5">
        <v>0</v>
      </c>
      <c r="O34" s="3">
        <v>0</v>
      </c>
      <c r="Q34" s="3">
        <v>193742</v>
      </c>
      <c r="S34" s="3">
        <v>452000</v>
      </c>
      <c r="U34" s="3">
        <v>62954383529</v>
      </c>
      <c r="W34" s="3">
        <v>87361212678.399994</v>
      </c>
      <c r="Y34" s="4">
        <v>2.2493039463868003E-3</v>
      </c>
    </row>
    <row r="35" spans="1:25">
      <c r="A35" s="11" t="s">
        <v>41</v>
      </c>
      <c r="C35" s="3">
        <v>264014</v>
      </c>
      <c r="E35" s="3">
        <v>90595603891</v>
      </c>
      <c r="G35" s="3">
        <v>100742990148</v>
      </c>
      <c r="I35" s="3">
        <v>0</v>
      </c>
      <c r="K35" s="3">
        <v>0</v>
      </c>
      <c r="M35" s="5">
        <v>0</v>
      </c>
      <c r="O35" s="3">
        <v>0</v>
      </c>
      <c r="Q35" s="3">
        <v>264014</v>
      </c>
      <c r="S35" s="3">
        <v>442999</v>
      </c>
      <c r="U35" s="3">
        <v>90595603891</v>
      </c>
      <c r="W35" s="3">
        <v>116677238934.834</v>
      </c>
      <c r="Y35" s="4">
        <v>3.004108642078483E-3</v>
      </c>
    </row>
    <row r="36" spans="1:25">
      <c r="A36" s="11" t="s">
        <v>42</v>
      </c>
      <c r="C36" s="3">
        <v>21407630</v>
      </c>
      <c r="E36" s="3">
        <v>494723995527</v>
      </c>
      <c r="G36" s="3">
        <v>471357639423.22498</v>
      </c>
      <c r="I36" s="3">
        <v>0</v>
      </c>
      <c r="K36" s="3">
        <v>0</v>
      </c>
      <c r="M36" s="5">
        <v>0</v>
      </c>
      <c r="O36" s="3">
        <v>0</v>
      </c>
      <c r="Q36" s="3">
        <v>21407630</v>
      </c>
      <c r="S36" s="3">
        <v>23000</v>
      </c>
      <c r="U36" s="3">
        <v>494723995527</v>
      </c>
      <c r="W36" s="3">
        <v>489445855834.5</v>
      </c>
      <c r="Y36" s="4">
        <v>1.2601845387883516E-2</v>
      </c>
    </row>
    <row r="37" spans="1:25">
      <c r="A37" s="11" t="s">
        <v>43</v>
      </c>
      <c r="C37" s="3">
        <v>14100000</v>
      </c>
      <c r="E37" s="3">
        <v>179544422401</v>
      </c>
      <c r="G37" s="3">
        <v>249486669000</v>
      </c>
      <c r="I37" s="3">
        <v>0</v>
      </c>
      <c r="K37" s="3">
        <v>0</v>
      </c>
      <c r="M37" s="5">
        <v>0</v>
      </c>
      <c r="O37" s="3">
        <v>0</v>
      </c>
      <c r="Q37" s="3">
        <v>14100000</v>
      </c>
      <c r="S37" s="3">
        <v>15760</v>
      </c>
      <c r="U37" s="3">
        <v>179544422401</v>
      </c>
      <c r="W37" s="3">
        <v>220893814800</v>
      </c>
      <c r="Y37" s="4">
        <v>5.6873904806145478E-3</v>
      </c>
    </row>
    <row r="38" spans="1:25">
      <c r="A38" s="11" t="s">
        <v>44</v>
      </c>
      <c r="C38" s="3">
        <v>9426854</v>
      </c>
      <c r="E38" s="3">
        <v>209720456097</v>
      </c>
      <c r="G38" s="3">
        <v>726234226949.25</v>
      </c>
      <c r="I38" s="3">
        <v>0</v>
      </c>
      <c r="K38" s="3">
        <v>0</v>
      </c>
      <c r="M38" s="5">
        <v>0</v>
      </c>
      <c r="O38" s="3">
        <v>0</v>
      </c>
      <c r="Q38" s="3">
        <v>9426854</v>
      </c>
      <c r="S38" s="3">
        <v>70750</v>
      </c>
      <c r="U38" s="3">
        <v>209720456097</v>
      </c>
      <c r="W38" s="3">
        <v>662981568473.02502</v>
      </c>
      <c r="Y38" s="4">
        <v>1.7069898787208524E-2</v>
      </c>
    </row>
    <row r="39" spans="1:25">
      <c r="A39" s="11" t="s">
        <v>45</v>
      </c>
      <c r="C39" s="3">
        <v>806800000</v>
      </c>
      <c r="E39" s="3">
        <v>948022853081</v>
      </c>
      <c r="G39" s="3">
        <v>1058639392800</v>
      </c>
      <c r="I39" s="3">
        <v>79100417</v>
      </c>
      <c r="K39" s="3">
        <v>100784012622</v>
      </c>
      <c r="M39" s="5">
        <v>-197417</v>
      </c>
      <c r="O39" s="3">
        <v>249227823</v>
      </c>
      <c r="Q39" s="3">
        <v>885703000</v>
      </c>
      <c r="S39" s="3">
        <v>1182</v>
      </c>
      <c r="U39" s="3">
        <v>1048573309250</v>
      </c>
      <c r="W39" s="3">
        <v>1040671885371.3</v>
      </c>
      <c r="Y39" s="4">
        <v>2.6794355376870995E-2</v>
      </c>
    </row>
    <row r="40" spans="1:25">
      <c r="A40" s="11" t="s">
        <v>46</v>
      </c>
      <c r="C40" s="3">
        <v>50641450</v>
      </c>
      <c r="E40" s="3">
        <v>593920835404</v>
      </c>
      <c r="G40" s="3">
        <v>772721047267.875</v>
      </c>
      <c r="I40" s="3">
        <v>0</v>
      </c>
      <c r="K40" s="3">
        <v>0</v>
      </c>
      <c r="M40" s="5">
        <v>0</v>
      </c>
      <c r="O40" s="3">
        <v>0</v>
      </c>
      <c r="Q40" s="3">
        <v>50641450</v>
      </c>
      <c r="S40" s="3">
        <v>14100</v>
      </c>
      <c r="U40" s="3">
        <v>593920835404</v>
      </c>
      <c r="W40" s="3">
        <v>709795880552.25</v>
      </c>
      <c r="Y40" s="4">
        <v>1.8275234813103908E-2</v>
      </c>
    </row>
    <row r="41" spans="1:25">
      <c r="A41" s="11" t="s">
        <v>47</v>
      </c>
      <c r="C41" s="3">
        <v>36816534</v>
      </c>
      <c r="E41" s="3">
        <v>932518683550</v>
      </c>
      <c r="G41" s="3">
        <v>1268102530326.55</v>
      </c>
      <c r="I41" s="3">
        <v>0</v>
      </c>
      <c r="K41" s="3">
        <v>0</v>
      </c>
      <c r="M41" s="5">
        <v>0</v>
      </c>
      <c r="O41" s="3">
        <v>0</v>
      </c>
      <c r="Q41" s="3">
        <v>36816534</v>
      </c>
      <c r="S41" s="3">
        <v>34970</v>
      </c>
      <c r="U41" s="3">
        <v>932518683550</v>
      </c>
      <c r="W41" s="3">
        <v>1279813722525.8201</v>
      </c>
      <c r="Y41" s="4">
        <v>3.2951580781216232E-2</v>
      </c>
    </row>
    <row r="42" spans="1:25">
      <c r="A42" s="11" t="s">
        <v>48</v>
      </c>
      <c r="C42" s="3">
        <v>23118673</v>
      </c>
      <c r="E42" s="3">
        <v>50146895565</v>
      </c>
      <c r="G42" s="3">
        <v>62623543540.646202</v>
      </c>
      <c r="I42" s="3">
        <v>0</v>
      </c>
      <c r="K42" s="3">
        <v>0</v>
      </c>
      <c r="M42" s="5">
        <v>0</v>
      </c>
      <c r="O42" s="3">
        <v>0</v>
      </c>
      <c r="Q42" s="3">
        <v>23118673</v>
      </c>
      <c r="S42" s="3">
        <v>2695</v>
      </c>
      <c r="U42" s="3">
        <v>50146895565</v>
      </c>
      <c r="W42" s="3">
        <v>61934110033.776703</v>
      </c>
      <c r="Y42" s="4">
        <v>1.5946280259153528E-3</v>
      </c>
    </row>
    <row r="43" spans="1:25">
      <c r="A43" s="11" t="s">
        <v>49</v>
      </c>
      <c r="C43" s="3">
        <v>24508801</v>
      </c>
      <c r="E43" s="3">
        <v>287670655894</v>
      </c>
      <c r="G43" s="3">
        <v>457780274583.79901</v>
      </c>
      <c r="I43" s="3">
        <v>0</v>
      </c>
      <c r="K43" s="3">
        <v>0</v>
      </c>
      <c r="M43" s="5">
        <v>0</v>
      </c>
      <c r="O43" s="3">
        <v>0</v>
      </c>
      <c r="Q43" s="3">
        <v>24508801</v>
      </c>
      <c r="S43" s="3">
        <v>17810</v>
      </c>
      <c r="U43" s="3">
        <v>287670655894</v>
      </c>
      <c r="W43" s="3">
        <v>433904560422.42999</v>
      </c>
      <c r="Y43" s="4">
        <v>1.1171814243310213E-2</v>
      </c>
    </row>
    <row r="44" spans="1:25">
      <c r="A44" s="11" t="s">
        <v>50</v>
      </c>
      <c r="C44" s="3">
        <v>12839928</v>
      </c>
      <c r="E44" s="3">
        <v>326181493753</v>
      </c>
      <c r="G44" s="3">
        <v>248888843353.79999</v>
      </c>
      <c r="I44" s="3">
        <v>2627445</v>
      </c>
      <c r="K44" s="3">
        <v>60423442943</v>
      </c>
      <c r="M44" s="5">
        <v>0</v>
      </c>
      <c r="O44" s="3">
        <v>0</v>
      </c>
      <c r="Q44" s="3">
        <v>15467373</v>
      </c>
      <c r="S44" s="3">
        <v>23650</v>
      </c>
      <c r="U44" s="3">
        <v>386604936696</v>
      </c>
      <c r="W44" s="3">
        <v>363626841389.87201</v>
      </c>
      <c r="Y44" s="4">
        <v>9.3623619026597295E-3</v>
      </c>
    </row>
    <row r="45" spans="1:25">
      <c r="A45" s="11" t="s">
        <v>51</v>
      </c>
      <c r="C45" s="3">
        <v>69239321</v>
      </c>
      <c r="E45" s="3">
        <v>396162639276</v>
      </c>
      <c r="G45" s="3">
        <v>580214535547.62097</v>
      </c>
      <c r="I45" s="3">
        <v>0</v>
      </c>
      <c r="K45" s="3">
        <v>0</v>
      </c>
      <c r="M45" s="5">
        <v>-1</v>
      </c>
      <c r="O45" s="3">
        <v>1</v>
      </c>
      <c r="Q45" s="3">
        <v>69239320</v>
      </c>
      <c r="S45" s="3">
        <v>8280</v>
      </c>
      <c r="U45" s="3">
        <v>396162633554</v>
      </c>
      <c r="W45" s="3">
        <v>569890425260.88</v>
      </c>
      <c r="Y45" s="4">
        <v>1.4673065348419639E-2</v>
      </c>
    </row>
    <row r="46" spans="1:25">
      <c r="A46" s="11" t="s">
        <v>52</v>
      </c>
      <c r="C46" s="3">
        <v>19795376</v>
      </c>
      <c r="E46" s="3">
        <v>235569285929</v>
      </c>
      <c r="G46" s="3">
        <v>222750358564.896</v>
      </c>
      <c r="I46" s="3">
        <v>0</v>
      </c>
      <c r="K46" s="3">
        <v>0</v>
      </c>
      <c r="M46" s="5">
        <v>0</v>
      </c>
      <c r="O46" s="3">
        <v>0</v>
      </c>
      <c r="Q46" s="3">
        <v>19795376</v>
      </c>
      <c r="S46" s="3">
        <v>9700</v>
      </c>
      <c r="U46" s="3">
        <v>235569285929</v>
      </c>
      <c r="W46" s="3">
        <v>190872657074.16</v>
      </c>
      <c r="Y46" s="4">
        <v>4.9144306454939387E-3</v>
      </c>
    </row>
    <row r="47" spans="1:25">
      <c r="A47" s="11" t="s">
        <v>53</v>
      </c>
      <c r="C47" s="3">
        <v>36163321</v>
      </c>
      <c r="E47" s="3">
        <v>211644150519</v>
      </c>
      <c r="G47" s="3">
        <v>191963116941.867</v>
      </c>
      <c r="I47" s="3">
        <v>0</v>
      </c>
      <c r="K47" s="3">
        <v>0</v>
      </c>
      <c r="M47" s="5">
        <v>-2814147</v>
      </c>
      <c r="O47" s="3">
        <v>15649691696</v>
      </c>
      <c r="Q47" s="3">
        <v>33349174</v>
      </c>
      <c r="S47" s="3">
        <v>5000</v>
      </c>
      <c r="U47" s="3">
        <v>195174486371</v>
      </c>
      <c r="W47" s="3">
        <v>165753732073.5</v>
      </c>
      <c r="Y47" s="4">
        <v>4.2676894270430163E-3</v>
      </c>
    </row>
    <row r="48" spans="1:25">
      <c r="A48" s="11" t="s">
        <v>54</v>
      </c>
      <c r="C48" s="3">
        <v>55189828</v>
      </c>
      <c r="E48" s="3">
        <v>818220490491</v>
      </c>
      <c r="G48" s="3">
        <v>1041270292974.13</v>
      </c>
      <c r="I48" s="3">
        <v>0</v>
      </c>
      <c r="K48" s="3">
        <v>0</v>
      </c>
      <c r="M48" s="5">
        <v>0</v>
      </c>
      <c r="O48" s="3">
        <v>0</v>
      </c>
      <c r="Q48" s="3">
        <v>55189828</v>
      </c>
      <c r="S48" s="3">
        <v>16050</v>
      </c>
      <c r="U48" s="3">
        <v>818220490491</v>
      </c>
      <c r="W48" s="3">
        <v>880526248800.56995</v>
      </c>
      <c r="Y48" s="4">
        <v>2.2671058535042324E-2</v>
      </c>
    </row>
    <row r="49" spans="1:25">
      <c r="A49" s="11" t="s">
        <v>55</v>
      </c>
      <c r="C49" s="3">
        <v>150297857</v>
      </c>
      <c r="E49" s="3">
        <v>3282430883678</v>
      </c>
      <c r="G49" s="3">
        <v>3212177072110</v>
      </c>
      <c r="I49" s="3">
        <v>0</v>
      </c>
      <c r="K49" s="3">
        <v>0</v>
      </c>
      <c r="M49" s="5">
        <v>0</v>
      </c>
      <c r="O49" s="3">
        <v>0</v>
      </c>
      <c r="Q49" s="3">
        <v>150297857</v>
      </c>
      <c r="S49" s="3">
        <v>17120</v>
      </c>
      <c r="U49" s="3">
        <v>3282430883678</v>
      </c>
      <c r="W49" s="3">
        <v>2557789370934.5498</v>
      </c>
      <c r="Y49" s="4">
        <v>6.58558363566739E-2</v>
      </c>
    </row>
    <row r="50" spans="1:25">
      <c r="A50" s="11" t="s">
        <v>56</v>
      </c>
      <c r="C50" s="3">
        <v>31787636</v>
      </c>
      <c r="E50" s="3">
        <v>446212201652</v>
      </c>
      <c r="G50" s="3">
        <v>700222750378.12805</v>
      </c>
      <c r="I50" s="3">
        <v>0</v>
      </c>
      <c r="K50" s="3">
        <v>0</v>
      </c>
      <c r="M50" s="5">
        <v>0</v>
      </c>
      <c r="O50" s="3">
        <v>0</v>
      </c>
      <c r="Q50" s="3">
        <v>31787636</v>
      </c>
      <c r="S50" s="3">
        <v>22870</v>
      </c>
      <c r="U50" s="3">
        <v>446212201652</v>
      </c>
      <c r="W50" s="3">
        <v>722657685069.84595</v>
      </c>
      <c r="Y50" s="4">
        <v>1.8606389873480456E-2</v>
      </c>
    </row>
    <row r="51" spans="1:25">
      <c r="A51" s="11" t="s">
        <v>57</v>
      </c>
      <c r="C51" s="3">
        <v>7715320</v>
      </c>
      <c r="E51" s="3">
        <v>213621961384</v>
      </c>
      <c r="G51" s="3">
        <v>437923530606.59998</v>
      </c>
      <c r="I51" s="3">
        <v>0</v>
      </c>
      <c r="K51" s="3">
        <v>0</v>
      </c>
      <c r="M51" s="5">
        <v>0</v>
      </c>
      <c r="O51" s="3">
        <v>0</v>
      </c>
      <c r="Q51" s="3">
        <v>7715320</v>
      </c>
      <c r="S51" s="3">
        <v>51880</v>
      </c>
      <c r="U51" s="3">
        <v>213621961384</v>
      </c>
      <c r="W51" s="3">
        <v>397889190330.47998</v>
      </c>
      <c r="Y51" s="4">
        <v>1.0244520406666459E-2</v>
      </c>
    </row>
    <row r="52" spans="1:25">
      <c r="A52" s="11" t="s">
        <v>58</v>
      </c>
      <c r="C52" s="3">
        <v>1412937</v>
      </c>
      <c r="E52" s="3">
        <v>161891329103</v>
      </c>
      <c r="G52" s="3">
        <v>207449084670.345</v>
      </c>
      <c r="I52" s="3">
        <v>0</v>
      </c>
      <c r="K52" s="3">
        <v>0</v>
      </c>
      <c r="M52" s="5">
        <v>0</v>
      </c>
      <c r="O52" s="3">
        <v>0</v>
      </c>
      <c r="Q52" s="3">
        <v>1412937</v>
      </c>
      <c r="S52" s="3">
        <v>145200</v>
      </c>
      <c r="U52" s="3">
        <v>161891329103</v>
      </c>
      <c r="W52" s="3">
        <v>203937759608.22</v>
      </c>
      <c r="Y52" s="4">
        <v>5.250820054349699E-3</v>
      </c>
    </row>
    <row r="53" spans="1:25">
      <c r="A53" s="11" t="s">
        <v>59</v>
      </c>
      <c r="C53" s="3">
        <v>1436592</v>
      </c>
      <c r="E53" s="3">
        <v>47856099115</v>
      </c>
      <c r="G53" s="3">
        <v>43983763750.080002</v>
      </c>
      <c r="I53" s="3">
        <v>0</v>
      </c>
      <c r="K53" s="3">
        <v>0</v>
      </c>
      <c r="M53" s="5">
        <v>0</v>
      </c>
      <c r="O53" s="3">
        <v>0</v>
      </c>
      <c r="Q53" s="3">
        <v>1436592</v>
      </c>
      <c r="S53" s="3">
        <v>28610</v>
      </c>
      <c r="U53" s="3">
        <v>47856099115</v>
      </c>
      <c r="W53" s="3">
        <v>40856346782.136002</v>
      </c>
      <c r="Y53" s="4">
        <v>1.0519352838004729E-3</v>
      </c>
    </row>
    <row r="54" spans="1:25">
      <c r="A54" s="11" t="s">
        <v>60</v>
      </c>
      <c r="C54" s="3">
        <v>17936933</v>
      </c>
      <c r="E54" s="3">
        <v>328787296361</v>
      </c>
      <c r="G54" s="3">
        <v>485694872693.22601</v>
      </c>
      <c r="I54" s="3">
        <v>0</v>
      </c>
      <c r="K54" s="3">
        <v>0</v>
      </c>
      <c r="M54" s="5">
        <v>0</v>
      </c>
      <c r="O54" s="3">
        <v>0</v>
      </c>
      <c r="Q54" s="3">
        <v>17936933</v>
      </c>
      <c r="S54" s="3">
        <v>31880</v>
      </c>
      <c r="U54" s="3">
        <v>328787296361</v>
      </c>
      <c r="W54" s="3">
        <v>568427038966.96204</v>
      </c>
      <c r="Y54" s="4">
        <v>1.4635387293535999E-2</v>
      </c>
    </row>
    <row r="55" spans="1:25">
      <c r="A55" s="11" t="s">
        <v>61</v>
      </c>
      <c r="C55" s="3">
        <v>3290542</v>
      </c>
      <c r="E55" s="3">
        <v>60759810942</v>
      </c>
      <c r="G55" s="3">
        <v>80007761708.945999</v>
      </c>
      <c r="I55" s="3">
        <v>0</v>
      </c>
      <c r="K55" s="3">
        <v>0</v>
      </c>
      <c r="M55" s="5">
        <v>0</v>
      </c>
      <c r="O55" s="3">
        <v>0</v>
      </c>
      <c r="Q55" s="3">
        <v>3290542</v>
      </c>
      <c r="S55" s="3">
        <v>26860</v>
      </c>
      <c r="U55" s="3">
        <v>60759810942</v>
      </c>
      <c r="W55" s="3">
        <v>87858073569.186005</v>
      </c>
      <c r="Y55" s="4">
        <v>2.2620967079360751E-3</v>
      </c>
    </row>
    <row r="56" spans="1:25">
      <c r="A56" s="11" t="s">
        <v>62</v>
      </c>
      <c r="C56" s="3">
        <v>37482272</v>
      </c>
      <c r="E56" s="3">
        <v>632038699074</v>
      </c>
      <c r="G56" s="3">
        <v>953836863528.95996</v>
      </c>
      <c r="I56" s="3">
        <v>0</v>
      </c>
      <c r="K56" s="3">
        <v>0</v>
      </c>
      <c r="M56" s="5">
        <v>0</v>
      </c>
      <c r="O56" s="3">
        <v>0</v>
      </c>
      <c r="Q56" s="3">
        <v>37482272</v>
      </c>
      <c r="S56" s="3">
        <v>28250</v>
      </c>
      <c r="U56" s="3">
        <v>632038699074</v>
      </c>
      <c r="W56" s="3">
        <v>1052573882605.2</v>
      </c>
      <c r="Y56" s="4">
        <v>2.7100798116472695E-2</v>
      </c>
    </row>
    <row r="57" spans="1:25">
      <c r="A57" s="11" t="s">
        <v>63</v>
      </c>
      <c r="C57" s="3">
        <v>18195948</v>
      </c>
      <c r="E57" s="3">
        <v>964757107260</v>
      </c>
      <c r="G57" s="3">
        <v>883583271044.18994</v>
      </c>
      <c r="I57" s="3">
        <v>0</v>
      </c>
      <c r="K57" s="3">
        <v>0</v>
      </c>
      <c r="M57" s="5">
        <v>0</v>
      </c>
      <c r="O57" s="3">
        <v>0</v>
      </c>
      <c r="Q57" s="3">
        <v>18195948</v>
      </c>
      <c r="S57" s="3">
        <v>42000</v>
      </c>
      <c r="U57" s="3">
        <v>964757107260</v>
      </c>
      <c r="W57" s="3">
        <v>759682648594.80005</v>
      </c>
      <c r="Y57" s="4">
        <v>1.9559677883321667E-2</v>
      </c>
    </row>
    <row r="58" spans="1:25">
      <c r="A58" s="11" t="s">
        <v>64</v>
      </c>
      <c r="C58" s="3">
        <v>43855258</v>
      </c>
      <c r="E58" s="3">
        <v>1022998914547</v>
      </c>
      <c r="G58" s="3">
        <v>1055854411384.88</v>
      </c>
      <c r="I58" s="3">
        <v>0</v>
      </c>
      <c r="K58" s="3">
        <v>0</v>
      </c>
      <c r="M58" s="5">
        <v>0</v>
      </c>
      <c r="O58" s="3">
        <v>0</v>
      </c>
      <c r="Q58" s="3">
        <v>43855258</v>
      </c>
      <c r="S58" s="3">
        <v>18690</v>
      </c>
      <c r="U58" s="3">
        <v>1022998914547</v>
      </c>
      <c r="W58" s="3">
        <v>814777826126.48096</v>
      </c>
      <c r="Y58" s="4">
        <v>2.0978222755232905E-2</v>
      </c>
    </row>
    <row r="59" spans="1:25">
      <c r="A59" s="11" t="s">
        <v>65</v>
      </c>
      <c r="C59" s="3">
        <v>20399582</v>
      </c>
      <c r="E59" s="3">
        <v>123319627101</v>
      </c>
      <c r="G59" s="3">
        <v>185748353101.836</v>
      </c>
      <c r="I59" s="3">
        <v>0</v>
      </c>
      <c r="K59" s="3">
        <v>0</v>
      </c>
      <c r="M59" s="5">
        <v>0</v>
      </c>
      <c r="O59" s="3">
        <v>0</v>
      </c>
      <c r="Q59" s="3">
        <v>20399582</v>
      </c>
      <c r="S59" s="3">
        <v>8010</v>
      </c>
      <c r="U59" s="3">
        <v>123319627101</v>
      </c>
      <c r="W59" s="3">
        <v>162428417910</v>
      </c>
      <c r="Y59" s="4">
        <v>4.1820719997933391E-3</v>
      </c>
    </row>
    <row r="60" spans="1:25">
      <c r="A60" s="11" t="s">
        <v>66</v>
      </c>
      <c r="C60" s="3">
        <v>57440180</v>
      </c>
      <c r="E60" s="3">
        <v>749626612942</v>
      </c>
      <c r="G60" s="3">
        <v>1027771396722</v>
      </c>
      <c r="I60" s="3">
        <v>0</v>
      </c>
      <c r="K60" s="3">
        <v>0</v>
      </c>
      <c r="M60" s="5">
        <v>0</v>
      </c>
      <c r="O60" s="3">
        <v>0</v>
      </c>
      <c r="Q60" s="3">
        <v>57440180</v>
      </c>
      <c r="S60" s="3">
        <v>15190</v>
      </c>
      <c r="U60" s="3">
        <v>749626612942</v>
      </c>
      <c r="W60" s="3">
        <v>867324862011.51001</v>
      </c>
      <c r="Y60" s="4">
        <v>2.2331160192379403E-2</v>
      </c>
    </row>
    <row r="61" spans="1:25">
      <c r="A61" s="11" t="s">
        <v>67</v>
      </c>
      <c r="C61" s="3">
        <v>1</v>
      </c>
      <c r="E61" s="3">
        <v>6543</v>
      </c>
      <c r="G61" s="3">
        <v>7475.2560000000003</v>
      </c>
      <c r="I61" s="3">
        <v>0</v>
      </c>
      <c r="K61" s="3">
        <v>0</v>
      </c>
      <c r="M61" s="5">
        <v>-1</v>
      </c>
      <c r="O61" s="3">
        <v>1</v>
      </c>
      <c r="Q61" s="3">
        <v>0</v>
      </c>
      <c r="S61" s="3">
        <v>0</v>
      </c>
      <c r="U61" s="3">
        <v>0</v>
      </c>
      <c r="W61" s="3">
        <v>0</v>
      </c>
      <c r="Y61" s="4">
        <v>0</v>
      </c>
    </row>
    <row r="62" spans="1:25">
      <c r="A62" s="11" t="s">
        <v>68</v>
      </c>
      <c r="C62" s="3">
        <v>300824334</v>
      </c>
      <c r="E62" s="3">
        <v>1403048251434</v>
      </c>
      <c r="G62" s="3">
        <v>1686554180759.6299</v>
      </c>
      <c r="I62" s="3">
        <v>300000</v>
      </c>
      <c r="K62" s="3">
        <v>1734107748</v>
      </c>
      <c r="M62" s="5">
        <v>-1</v>
      </c>
      <c r="O62" s="3">
        <v>1</v>
      </c>
      <c r="Q62" s="3">
        <v>301124333</v>
      </c>
      <c r="S62" s="3">
        <v>4990</v>
      </c>
      <c r="U62" s="3">
        <v>1404782354517</v>
      </c>
      <c r="W62" s="3">
        <v>1493669889661.0601</v>
      </c>
      <c r="Y62" s="4">
        <v>3.8457771754860808E-2</v>
      </c>
    </row>
    <row r="63" spans="1:25">
      <c r="A63" s="11" t="s">
        <v>69</v>
      </c>
      <c r="C63" s="3">
        <v>95550478</v>
      </c>
      <c r="E63" s="3">
        <v>822269226553</v>
      </c>
      <c r="G63" s="3">
        <v>1017256712944.6899</v>
      </c>
      <c r="I63" s="3">
        <v>0</v>
      </c>
      <c r="K63" s="3">
        <v>0</v>
      </c>
      <c r="M63" s="5">
        <v>0</v>
      </c>
      <c r="O63" s="3">
        <v>0</v>
      </c>
      <c r="Q63" s="3">
        <v>95550478</v>
      </c>
      <c r="S63" s="3">
        <v>11090</v>
      </c>
      <c r="U63" s="3">
        <v>822269226553</v>
      </c>
      <c r="W63" s="3">
        <v>1053349854953.9301</v>
      </c>
      <c r="Y63" s="4">
        <v>2.7120777208025727E-2</v>
      </c>
    </row>
    <row r="64" spans="1:25">
      <c r="A64" s="11" t="s">
        <v>70</v>
      </c>
      <c r="C64" s="3">
        <v>38902128</v>
      </c>
      <c r="E64" s="3">
        <v>180617996268</v>
      </c>
      <c r="G64" s="3">
        <v>310138695913.96802</v>
      </c>
      <c r="I64" s="3">
        <v>0</v>
      </c>
      <c r="K64" s="3">
        <v>0</v>
      </c>
      <c r="M64" s="5">
        <v>0</v>
      </c>
      <c r="O64" s="3">
        <v>0</v>
      </c>
      <c r="Q64" s="3">
        <v>38902128</v>
      </c>
      <c r="S64" s="3">
        <v>7590</v>
      </c>
      <c r="U64" s="3">
        <v>180617996268</v>
      </c>
      <c r="W64" s="3">
        <v>293510311968.45599</v>
      </c>
      <c r="Y64" s="4">
        <v>7.5570597382412664E-3</v>
      </c>
    </row>
    <row r="65" spans="1:25">
      <c r="A65" s="11" t="s">
        <v>71</v>
      </c>
      <c r="C65" s="3">
        <v>44127623</v>
      </c>
      <c r="E65" s="3">
        <v>1695069109228</v>
      </c>
      <c r="G65" s="3">
        <v>1539225083238.1299</v>
      </c>
      <c r="I65" s="3">
        <v>0</v>
      </c>
      <c r="K65" s="3">
        <v>0</v>
      </c>
      <c r="M65" s="5">
        <v>0</v>
      </c>
      <c r="O65" s="3">
        <v>0</v>
      </c>
      <c r="Q65" s="3">
        <v>44127623</v>
      </c>
      <c r="S65" s="3">
        <v>27720</v>
      </c>
      <c r="U65" s="3">
        <v>1695069109228</v>
      </c>
      <c r="W65" s="3">
        <v>1215939564188.1201</v>
      </c>
      <c r="Y65" s="4">
        <v>3.1307002002874167E-2</v>
      </c>
    </row>
    <row r="66" spans="1:25">
      <c r="A66" s="11" t="s">
        <v>72</v>
      </c>
      <c r="C66" s="3">
        <v>39326602</v>
      </c>
      <c r="E66" s="3">
        <v>1273956247205</v>
      </c>
      <c r="G66" s="3">
        <v>1334621661635.9299</v>
      </c>
      <c r="I66" s="3">
        <v>0</v>
      </c>
      <c r="K66" s="3">
        <v>0</v>
      </c>
      <c r="M66" s="5">
        <v>0</v>
      </c>
      <c r="O66" s="3">
        <v>0</v>
      </c>
      <c r="Q66" s="3">
        <v>39326602</v>
      </c>
      <c r="S66" s="3">
        <v>28730</v>
      </c>
      <c r="U66" s="3">
        <v>1273956247205</v>
      </c>
      <c r="W66" s="3">
        <v>1123130648471.01</v>
      </c>
      <c r="Y66" s="4">
        <v>2.891743512322404E-2</v>
      </c>
    </row>
    <row r="67" spans="1:25">
      <c r="A67" s="11" t="s">
        <v>73</v>
      </c>
      <c r="C67" s="3">
        <v>11090364</v>
      </c>
      <c r="E67" s="3">
        <v>104703462818</v>
      </c>
      <c r="G67" s="3">
        <v>205053399816.12</v>
      </c>
      <c r="I67" s="3">
        <v>0</v>
      </c>
      <c r="K67" s="3">
        <v>0</v>
      </c>
      <c r="M67" s="5">
        <v>0</v>
      </c>
      <c r="O67" s="3">
        <v>0</v>
      </c>
      <c r="Q67" s="3">
        <v>11090364</v>
      </c>
      <c r="S67" s="3">
        <v>18300</v>
      </c>
      <c r="U67" s="3">
        <v>104703462818</v>
      </c>
      <c r="W67" s="3">
        <v>201746086915.85999</v>
      </c>
      <c r="Y67" s="4">
        <v>5.1943906861555873E-3</v>
      </c>
    </row>
    <row r="68" spans="1:25">
      <c r="A68" s="11" t="s">
        <v>74</v>
      </c>
      <c r="C68" s="3">
        <v>1</v>
      </c>
      <c r="E68" s="3">
        <v>3729</v>
      </c>
      <c r="G68" s="3">
        <v>7515.018</v>
      </c>
      <c r="I68" s="3">
        <v>0</v>
      </c>
      <c r="K68" s="3">
        <v>0</v>
      </c>
      <c r="M68" s="5">
        <v>-1</v>
      </c>
      <c r="O68" s="3">
        <v>1</v>
      </c>
      <c r="Q68" s="3">
        <v>0</v>
      </c>
      <c r="S68" s="3">
        <v>0</v>
      </c>
      <c r="U68" s="3">
        <v>0</v>
      </c>
      <c r="W68" s="3">
        <v>0</v>
      </c>
      <c r="Y68" s="4">
        <v>0</v>
      </c>
    </row>
    <row r="69" spans="1:25">
      <c r="A69" s="11" t="s">
        <v>75</v>
      </c>
      <c r="C69" s="3">
        <v>77620000</v>
      </c>
      <c r="E69" s="3">
        <v>562369143272</v>
      </c>
      <c r="G69" s="3">
        <v>534706055730</v>
      </c>
      <c r="I69" s="3">
        <v>0</v>
      </c>
      <c r="K69" s="3">
        <v>0</v>
      </c>
      <c r="M69" s="5">
        <v>0</v>
      </c>
      <c r="O69" s="3">
        <v>0</v>
      </c>
      <c r="Q69" s="3">
        <v>77620000</v>
      </c>
      <c r="S69" s="3">
        <v>6650</v>
      </c>
      <c r="U69" s="3">
        <v>562369143272</v>
      </c>
      <c r="W69" s="3">
        <v>513101770650</v>
      </c>
      <c r="Y69" s="4">
        <v>1.3210918235186723E-2</v>
      </c>
    </row>
    <row r="70" spans="1:25">
      <c r="A70" s="11" t="s">
        <v>76</v>
      </c>
      <c r="C70" s="3">
        <v>115819107</v>
      </c>
      <c r="E70" s="3">
        <v>506858566805</v>
      </c>
      <c r="G70" s="3">
        <v>689628600046.96704</v>
      </c>
      <c r="I70" s="3">
        <v>0</v>
      </c>
      <c r="K70" s="3">
        <v>0</v>
      </c>
      <c r="M70" s="5">
        <v>0</v>
      </c>
      <c r="O70" s="3">
        <v>0</v>
      </c>
      <c r="Q70" s="3">
        <v>115819107</v>
      </c>
      <c r="S70" s="3">
        <v>4800</v>
      </c>
      <c r="U70" s="3">
        <v>506858566805</v>
      </c>
      <c r="W70" s="3">
        <v>552623919904.07996</v>
      </c>
      <c r="Y70" s="4">
        <v>1.4228501709149534E-2</v>
      </c>
    </row>
    <row r="71" spans="1:25">
      <c r="A71" s="11" t="s">
        <v>77</v>
      </c>
      <c r="C71" s="3">
        <v>5346154</v>
      </c>
      <c r="E71" s="3">
        <v>89854649627</v>
      </c>
      <c r="G71" s="3">
        <v>149917655064.177</v>
      </c>
      <c r="I71" s="3">
        <v>0</v>
      </c>
      <c r="K71" s="3">
        <v>0</v>
      </c>
      <c r="M71" s="5">
        <v>0</v>
      </c>
      <c r="O71" s="3">
        <v>0</v>
      </c>
      <c r="Q71" s="3">
        <v>5346154</v>
      </c>
      <c r="S71" s="3">
        <v>23130</v>
      </c>
      <c r="U71" s="3">
        <v>89854649627</v>
      </c>
      <c r="W71" s="3">
        <v>122920785594.981</v>
      </c>
      <c r="Y71" s="4">
        <v>3.1648622959204592E-3</v>
      </c>
    </row>
    <row r="72" spans="1:25">
      <c r="A72" s="11" t="s">
        <v>78</v>
      </c>
      <c r="C72" s="3">
        <v>32825416</v>
      </c>
      <c r="E72" s="3">
        <v>273251975552</v>
      </c>
      <c r="G72" s="3">
        <v>464000089897.65601</v>
      </c>
      <c r="I72" s="3">
        <v>0</v>
      </c>
      <c r="K72" s="3">
        <v>0</v>
      </c>
      <c r="M72" s="5">
        <v>0</v>
      </c>
      <c r="O72" s="3">
        <v>0</v>
      </c>
      <c r="Q72" s="3">
        <v>32825416</v>
      </c>
      <c r="S72" s="3">
        <v>15780</v>
      </c>
      <c r="U72" s="3">
        <v>273251975552</v>
      </c>
      <c r="W72" s="3">
        <v>514903053346.34399</v>
      </c>
      <c r="Y72" s="4">
        <v>1.3257296166000939E-2</v>
      </c>
    </row>
    <row r="73" spans="1:25">
      <c r="A73" s="11" t="s">
        <v>79</v>
      </c>
      <c r="C73" s="3">
        <v>16413684</v>
      </c>
      <c r="E73" s="3">
        <v>345336884347</v>
      </c>
      <c r="G73" s="3">
        <v>451627505019.93597</v>
      </c>
      <c r="I73" s="3">
        <v>0</v>
      </c>
      <c r="K73" s="3">
        <v>0</v>
      </c>
      <c r="M73" s="5">
        <v>0</v>
      </c>
      <c r="O73" s="3">
        <v>0</v>
      </c>
      <c r="Q73" s="3">
        <v>16413684</v>
      </c>
      <c r="S73" s="3">
        <v>31160</v>
      </c>
      <c r="U73" s="3">
        <v>345336884347</v>
      </c>
      <c r="W73" s="3">
        <v>508407263599.03198</v>
      </c>
      <c r="Y73" s="4">
        <v>1.309004796665056E-2</v>
      </c>
    </row>
    <row r="74" spans="1:25">
      <c r="A74" s="11" t="s">
        <v>80</v>
      </c>
      <c r="C74" s="3">
        <v>16344556</v>
      </c>
      <c r="E74" s="3">
        <v>155481566560</v>
      </c>
      <c r="G74" s="3">
        <v>157598867150.45999</v>
      </c>
      <c r="I74" s="3">
        <v>0</v>
      </c>
      <c r="K74" s="3">
        <v>0</v>
      </c>
      <c r="M74" s="5">
        <v>0</v>
      </c>
      <c r="O74" s="3">
        <v>0</v>
      </c>
      <c r="Q74" s="3">
        <v>16344556</v>
      </c>
      <c r="S74" s="3">
        <v>10860</v>
      </c>
      <c r="U74" s="3">
        <v>155481566560</v>
      </c>
      <c r="W74" s="3">
        <v>176445741984.948</v>
      </c>
      <c r="Y74" s="4">
        <v>4.5429784180184467E-3</v>
      </c>
    </row>
    <row r="75" spans="1:25">
      <c r="A75" s="11" t="s">
        <v>81</v>
      </c>
      <c r="C75" s="3">
        <v>7008996</v>
      </c>
      <c r="E75" s="3">
        <v>29495524500</v>
      </c>
      <c r="G75" s="3">
        <v>28614670189.896599</v>
      </c>
      <c r="I75" s="3">
        <v>1432038</v>
      </c>
      <c r="K75" s="3">
        <v>5293208534</v>
      </c>
      <c r="M75" s="5">
        <v>0</v>
      </c>
      <c r="O75" s="3">
        <v>0</v>
      </c>
      <c r="Q75" s="3">
        <v>8441034</v>
      </c>
      <c r="S75" s="3">
        <v>3551</v>
      </c>
      <c r="U75" s="3">
        <v>34788733034</v>
      </c>
      <c r="W75" s="3">
        <v>29795765769.182701</v>
      </c>
      <c r="Y75" s="4">
        <v>7.6715663021937404E-4</v>
      </c>
    </row>
    <row r="76" spans="1:25">
      <c r="A76" s="11" t="s">
        <v>82</v>
      </c>
      <c r="C76" s="3">
        <v>0</v>
      </c>
      <c r="E76" s="3">
        <v>0</v>
      </c>
      <c r="G76" s="3">
        <v>0</v>
      </c>
      <c r="I76" s="3">
        <v>10503695</v>
      </c>
      <c r="K76" s="3">
        <v>151185849948</v>
      </c>
      <c r="M76" s="5">
        <v>0</v>
      </c>
      <c r="O76" s="3">
        <v>0</v>
      </c>
      <c r="Q76" s="3">
        <v>10503695</v>
      </c>
      <c r="S76" s="3">
        <v>14400</v>
      </c>
      <c r="U76" s="3">
        <v>151185849948</v>
      </c>
      <c r="W76" s="3">
        <v>150353251412.39999</v>
      </c>
      <c r="Y76" s="4">
        <v>3.8711706418152253E-3</v>
      </c>
    </row>
    <row r="77" spans="1:25">
      <c r="A77" s="11" t="s">
        <v>83</v>
      </c>
      <c r="C77" s="3">
        <v>0</v>
      </c>
      <c r="E77" s="3">
        <v>0</v>
      </c>
      <c r="G77" s="3">
        <v>0</v>
      </c>
      <c r="I77" s="3">
        <v>24400000</v>
      </c>
      <c r="K77" s="3">
        <v>200184611840</v>
      </c>
      <c r="M77" s="5">
        <v>0</v>
      </c>
      <c r="O77" s="3">
        <v>0</v>
      </c>
      <c r="Q77" s="3">
        <v>24400000</v>
      </c>
      <c r="S77" s="3">
        <v>8350</v>
      </c>
      <c r="U77" s="3">
        <v>200184611840</v>
      </c>
      <c r="W77" s="3">
        <v>202527747000</v>
      </c>
      <c r="Y77" s="4">
        <v>5.2145162207960175E-3</v>
      </c>
    </row>
    <row r="78" spans="1:25">
      <c r="A78" s="11" t="s">
        <v>87</v>
      </c>
      <c r="C78" s="3">
        <v>0</v>
      </c>
      <c r="E78" s="3">
        <v>0</v>
      </c>
      <c r="G78" s="3">
        <v>0</v>
      </c>
      <c r="I78" s="3">
        <v>30700000</v>
      </c>
      <c r="K78" s="3">
        <v>399242048800</v>
      </c>
      <c r="M78" s="5">
        <v>0</v>
      </c>
      <c r="O78" s="3">
        <v>0</v>
      </c>
      <c r="Q78" s="3">
        <v>30700000</v>
      </c>
      <c r="S78" s="3">
        <v>12330</v>
      </c>
      <c r="U78" s="3">
        <v>399242048800</v>
      </c>
      <c r="W78" s="3">
        <v>376278740550</v>
      </c>
      <c r="Y78" s="4">
        <v>9.6881124942286116E-3</v>
      </c>
    </row>
    <row r="79" spans="1:25">
      <c r="A79" s="11" t="s">
        <v>90</v>
      </c>
      <c r="C79" s="3">
        <v>0</v>
      </c>
      <c r="E79" s="3">
        <v>0</v>
      </c>
      <c r="G79" s="3">
        <v>0</v>
      </c>
      <c r="I79" s="3">
        <v>2000000</v>
      </c>
      <c r="K79" s="3">
        <v>70263741600</v>
      </c>
      <c r="M79" s="5">
        <v>0</v>
      </c>
      <c r="O79" s="3">
        <v>0</v>
      </c>
      <c r="Q79" s="3">
        <v>2000000</v>
      </c>
      <c r="S79" s="3">
        <v>33500</v>
      </c>
      <c r="U79" s="3">
        <v>70263741600</v>
      </c>
      <c r="W79" s="3">
        <v>66601350000</v>
      </c>
      <c r="Y79" s="4">
        <v>1.7147962442001236E-3</v>
      </c>
    </row>
    <row r="80" spans="1:25">
      <c r="A80" s="11" t="s">
        <v>91</v>
      </c>
      <c r="C80" s="3">
        <v>0</v>
      </c>
      <c r="E80" s="3">
        <v>0</v>
      </c>
      <c r="G80" s="3">
        <v>0</v>
      </c>
      <c r="I80" s="3">
        <v>50000</v>
      </c>
      <c r="K80" s="3">
        <v>616559323</v>
      </c>
      <c r="M80" s="5">
        <v>-50000</v>
      </c>
      <c r="O80" s="3">
        <v>638059126</v>
      </c>
      <c r="Q80" s="3">
        <v>0</v>
      </c>
      <c r="S80" s="3">
        <v>0</v>
      </c>
      <c r="U80" s="3">
        <v>0</v>
      </c>
      <c r="W80" s="3">
        <v>0</v>
      </c>
      <c r="Y80" s="4">
        <v>0</v>
      </c>
    </row>
    <row r="81" spans="1:25">
      <c r="A81" s="11" t="s">
        <v>84</v>
      </c>
      <c r="C81" s="3">
        <v>0</v>
      </c>
      <c r="E81" s="3">
        <v>0</v>
      </c>
      <c r="G81" s="3">
        <v>0</v>
      </c>
      <c r="I81" s="3">
        <v>16260000</v>
      </c>
      <c r="K81" s="3">
        <v>550800386</v>
      </c>
      <c r="M81" s="5">
        <v>0</v>
      </c>
      <c r="O81" s="3">
        <v>0</v>
      </c>
      <c r="Q81" s="3">
        <v>16260000</v>
      </c>
      <c r="S81" s="3">
        <v>41</v>
      </c>
      <c r="U81" s="3">
        <v>550800386</v>
      </c>
      <c r="W81" s="3">
        <v>666488335.04999995</v>
      </c>
      <c r="Y81" s="4">
        <v>1.7160188100495464E-5</v>
      </c>
    </row>
    <row r="82" spans="1:25">
      <c r="A82" s="11" t="s">
        <v>85</v>
      </c>
      <c r="C82" s="3">
        <v>0</v>
      </c>
      <c r="E82" s="3">
        <v>0</v>
      </c>
      <c r="G82" s="3">
        <v>0</v>
      </c>
      <c r="I82" s="3">
        <v>8007000</v>
      </c>
      <c r="K82" s="3">
        <v>490437006</v>
      </c>
      <c r="M82" s="5">
        <v>0</v>
      </c>
      <c r="O82" s="3">
        <v>0</v>
      </c>
      <c r="Q82" s="3">
        <v>8007000</v>
      </c>
      <c r="S82" s="3">
        <v>81</v>
      </c>
      <c r="U82" s="3">
        <v>472524824</v>
      </c>
      <c r="W82" s="3">
        <v>648399993.99749994</v>
      </c>
      <c r="Y82" s="4">
        <v>1.6694464518306246E-5</v>
      </c>
    </row>
    <row r="83" spans="1:25">
      <c r="A83" s="11" t="s">
        <v>86</v>
      </c>
      <c r="C83" s="3">
        <v>0</v>
      </c>
      <c r="E83" s="3">
        <v>0</v>
      </c>
      <c r="G83" s="3">
        <v>0</v>
      </c>
      <c r="I83" s="3">
        <v>1000</v>
      </c>
      <c r="K83" s="3">
        <v>123029</v>
      </c>
      <c r="M83" s="5">
        <v>0</v>
      </c>
      <c r="O83" s="3">
        <v>0</v>
      </c>
      <c r="Q83" s="3">
        <v>1000</v>
      </c>
      <c r="S83" s="3">
        <v>170</v>
      </c>
      <c r="U83" s="3">
        <v>123029</v>
      </c>
      <c r="W83" s="3">
        <v>169956.22500000001</v>
      </c>
      <c r="Y83" s="4">
        <v>4.3758917245435895E-9</v>
      </c>
    </row>
    <row r="84" spans="1:25">
      <c r="A84" s="11" t="s">
        <v>88</v>
      </c>
      <c r="C84" s="3">
        <v>0</v>
      </c>
      <c r="E84" s="3">
        <v>0</v>
      </c>
      <c r="G84" s="3">
        <v>0</v>
      </c>
      <c r="I84" s="3">
        <v>612000</v>
      </c>
      <c r="K84" s="3">
        <v>248109244</v>
      </c>
      <c r="M84" s="5">
        <v>0</v>
      </c>
      <c r="O84" s="3">
        <v>0</v>
      </c>
      <c r="Q84" s="3">
        <v>612000</v>
      </c>
      <c r="S84" s="3">
        <v>342</v>
      </c>
      <c r="U84" s="3">
        <v>248109244</v>
      </c>
      <c r="W84" s="3">
        <v>209250104.22</v>
      </c>
      <c r="Y84" s="4">
        <v>5.3875978912580672E-6</v>
      </c>
    </row>
    <row r="85" spans="1:25">
      <c r="A85" s="11" t="s">
        <v>89</v>
      </c>
      <c r="C85" s="3">
        <v>0</v>
      </c>
      <c r="E85" s="3">
        <v>0</v>
      </c>
      <c r="G85" s="3">
        <v>0</v>
      </c>
      <c r="I85" s="3">
        <v>299000</v>
      </c>
      <c r="K85" s="3">
        <v>122691265</v>
      </c>
      <c r="M85" s="5">
        <v>0</v>
      </c>
      <c r="O85" s="3">
        <v>0</v>
      </c>
      <c r="Q85" s="3">
        <v>299000</v>
      </c>
      <c r="S85" s="3">
        <v>246</v>
      </c>
      <c r="U85" s="3">
        <v>122691265</v>
      </c>
      <c r="W85" s="3">
        <v>73535059.844999999</v>
      </c>
      <c r="Y85" s="4">
        <v>1.8933196465122303E-6</v>
      </c>
    </row>
    <row r="86" spans="1:25">
      <c r="A86" s="11" t="s">
        <v>92</v>
      </c>
      <c r="C86" s="3">
        <v>0</v>
      </c>
      <c r="E86" s="3">
        <v>0</v>
      </c>
      <c r="G86" s="3">
        <v>0</v>
      </c>
      <c r="I86" s="3">
        <v>7450000</v>
      </c>
      <c r="K86" s="3">
        <v>1197583285</v>
      </c>
      <c r="M86" s="5">
        <v>0</v>
      </c>
      <c r="O86" s="3">
        <v>0</v>
      </c>
      <c r="Q86" s="3">
        <v>7450000</v>
      </c>
      <c r="S86" s="3">
        <v>87</v>
      </c>
      <c r="U86" s="3">
        <v>1197583285</v>
      </c>
      <c r="W86" s="3">
        <v>647983101.375</v>
      </c>
      <c r="Y86" s="4">
        <v>1.6683730713311337E-5</v>
      </c>
    </row>
    <row r="87" spans="1:25">
      <c r="A87" s="11" t="s">
        <v>93</v>
      </c>
      <c r="C87" s="3">
        <v>0</v>
      </c>
      <c r="E87" s="3">
        <v>0</v>
      </c>
      <c r="G87" s="3">
        <v>0</v>
      </c>
      <c r="I87" s="3">
        <v>3800000</v>
      </c>
      <c r="K87" s="3">
        <v>1175099573</v>
      </c>
      <c r="M87" s="5">
        <v>0</v>
      </c>
      <c r="O87" s="3">
        <v>0</v>
      </c>
      <c r="Q87" s="3">
        <v>3800000</v>
      </c>
      <c r="S87" s="3">
        <v>195</v>
      </c>
      <c r="U87" s="3">
        <v>1175099573</v>
      </c>
      <c r="W87" s="3">
        <v>740809192.5</v>
      </c>
      <c r="Y87" s="4">
        <v>1.9073739811098821E-5</v>
      </c>
    </row>
    <row r="88" spans="1:25">
      <c r="A88" s="11" t="s">
        <v>94</v>
      </c>
      <c r="C88" s="3">
        <v>0</v>
      </c>
      <c r="E88" s="3">
        <v>0</v>
      </c>
      <c r="G88" s="3">
        <v>0</v>
      </c>
      <c r="I88" s="3">
        <v>6500000</v>
      </c>
      <c r="K88" s="3">
        <v>3636429037</v>
      </c>
      <c r="M88" s="5">
        <v>0</v>
      </c>
      <c r="O88" s="3">
        <v>0</v>
      </c>
      <c r="Q88" s="3">
        <v>6500000</v>
      </c>
      <c r="S88" s="3">
        <v>380</v>
      </c>
      <c r="U88" s="3">
        <v>3636429037</v>
      </c>
      <c r="W88" s="3">
        <v>2469363975</v>
      </c>
      <c r="Y88" s="4">
        <v>6.3579132703662738E-5</v>
      </c>
    </row>
    <row r="89" spans="1:25" ht="24.75" thickBot="1">
      <c r="A89" s="11"/>
      <c r="E89" s="6">
        <f>SUM(E9:E88)</f>
        <v>32582049106748</v>
      </c>
      <c r="G89" s="6">
        <f>SUM(G9:G88)</f>
        <v>38157262368564.047</v>
      </c>
      <c r="K89" s="6">
        <f>SUM(K9:K88)</f>
        <v>1248561833413</v>
      </c>
      <c r="O89" s="6">
        <f>SUM(O9:O88)</f>
        <v>71434451038</v>
      </c>
      <c r="U89" s="6">
        <f>SUM(U9:U88)</f>
        <v>33755396188448</v>
      </c>
      <c r="W89" s="6">
        <f>SUM(W9:W88)</f>
        <v>36066103207059.172</v>
      </c>
      <c r="Y89" s="7">
        <f>SUM(Y9:Y88)</f>
        <v>0.92860007075530959</v>
      </c>
    </row>
    <row r="90" spans="1:25" ht="24.75" thickTop="1"/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A19" sqref="A19"/>
    </sheetView>
  </sheetViews>
  <sheetFormatPr defaultRowHeight="24"/>
  <cols>
    <col min="1" max="1" width="22.7109375" style="2" bestFit="1" customWidth="1"/>
    <col min="2" max="2" width="1" style="2" customWidth="1"/>
    <col min="3" max="3" width="28" style="2" bestFit="1" customWidth="1"/>
    <col min="4" max="4" width="1" style="2" customWidth="1"/>
    <col min="5" max="5" width="16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9.42578125" style="2" bestFit="1" customWidth="1"/>
    <col min="10" max="10" width="1" style="2" customWidth="1"/>
    <col min="11" max="11" width="20.42578125" style="2" bestFit="1" customWidth="1"/>
    <col min="12" max="12" width="1" style="2" customWidth="1"/>
    <col min="13" max="13" width="22.5703125" style="2" bestFit="1" customWidth="1"/>
    <col min="14" max="14" width="1" style="2" customWidth="1"/>
    <col min="15" max="15" width="22.5703125" style="2" bestFit="1" customWidth="1"/>
    <col min="16" max="16" width="1" style="2" customWidth="1"/>
    <col min="17" max="17" width="20.28515625" style="2" bestFit="1" customWidth="1"/>
    <col min="18" max="18" width="1" style="2" customWidth="1"/>
    <col min="19" max="19" width="22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.7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>
      <c r="S5" s="3"/>
    </row>
    <row r="6" spans="1:19" ht="24.75">
      <c r="A6" s="12" t="s">
        <v>98</v>
      </c>
      <c r="C6" s="13" t="s">
        <v>99</v>
      </c>
      <c r="D6" s="13" t="s">
        <v>99</v>
      </c>
      <c r="E6" s="13" t="s">
        <v>99</v>
      </c>
      <c r="F6" s="13" t="s">
        <v>99</v>
      </c>
      <c r="G6" s="13" t="s">
        <v>99</v>
      </c>
      <c r="H6" s="13" t="s">
        <v>99</v>
      </c>
      <c r="I6" s="13" t="s">
        <v>99</v>
      </c>
      <c r="K6" s="13" t="s">
        <v>195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4.75">
      <c r="A7" s="13" t="s">
        <v>98</v>
      </c>
      <c r="C7" s="13" t="s">
        <v>100</v>
      </c>
      <c r="E7" s="13" t="s">
        <v>101</v>
      </c>
      <c r="G7" s="13" t="s">
        <v>102</v>
      </c>
      <c r="I7" s="13" t="s">
        <v>96</v>
      </c>
      <c r="K7" s="13" t="s">
        <v>103</v>
      </c>
      <c r="M7" s="13" t="s">
        <v>104</v>
      </c>
      <c r="O7" s="13" t="s">
        <v>105</v>
      </c>
      <c r="Q7" s="13" t="s">
        <v>103</v>
      </c>
      <c r="S7" s="13" t="s">
        <v>97</v>
      </c>
    </row>
    <row r="8" spans="1:19">
      <c r="A8" s="2" t="s">
        <v>106</v>
      </c>
      <c r="C8" s="2" t="s">
        <v>107</v>
      </c>
      <c r="E8" s="2" t="s">
        <v>108</v>
      </c>
      <c r="G8" s="2" t="s">
        <v>109</v>
      </c>
      <c r="I8" s="3">
        <v>0</v>
      </c>
      <c r="K8" s="3">
        <v>396180395781</v>
      </c>
      <c r="M8" s="3">
        <v>717697059268</v>
      </c>
      <c r="O8" s="3">
        <v>852127386848</v>
      </c>
      <c r="Q8" s="3">
        <v>261750068201</v>
      </c>
      <c r="S8" s="4">
        <v>6.7393233601150881E-3</v>
      </c>
    </row>
    <row r="9" spans="1:19">
      <c r="A9" s="2" t="s">
        <v>110</v>
      </c>
      <c r="C9" s="2" t="s">
        <v>111</v>
      </c>
      <c r="E9" s="2" t="s">
        <v>108</v>
      </c>
      <c r="G9" s="2" t="s">
        <v>112</v>
      </c>
      <c r="I9" s="3">
        <v>0</v>
      </c>
      <c r="K9" s="3">
        <v>138743337819</v>
      </c>
      <c r="M9" s="3">
        <v>5447144852837</v>
      </c>
      <c r="O9" s="3">
        <v>5022570780338</v>
      </c>
      <c r="Q9" s="3">
        <v>563317410318</v>
      </c>
      <c r="S9" s="4">
        <v>1.4503828818872987E-2</v>
      </c>
    </row>
    <row r="10" spans="1:19" ht="24.75" thickBot="1">
      <c r="K10" s="6">
        <f>SUM(K8:K9)</f>
        <v>534923733600</v>
      </c>
      <c r="M10" s="6">
        <f>SUM(M8:M9)</f>
        <v>6164841912105</v>
      </c>
      <c r="O10" s="6">
        <f>SUM(O8:O9)</f>
        <v>5874698167186</v>
      </c>
      <c r="Q10" s="6">
        <f>SUM(Q8:Q9)</f>
        <v>825067478519</v>
      </c>
      <c r="S10" s="10">
        <f>SUM(S8:S9)</f>
        <v>2.1243152178988076E-2</v>
      </c>
    </row>
    <row r="11" spans="1:19" ht="24.75" thickTop="1"/>
    <row r="12" spans="1:19">
      <c r="Q12" s="3"/>
    </row>
    <row r="13" spans="1:19">
      <c r="Q13" s="3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A19" sqref="A19"/>
    </sheetView>
  </sheetViews>
  <sheetFormatPr defaultRowHeight="24"/>
  <cols>
    <col min="1" max="1" width="28.28515625" style="2" bestFit="1" customWidth="1"/>
    <col min="2" max="2" width="1" style="2" customWidth="1"/>
    <col min="3" max="3" width="23.85546875" style="2" bestFit="1" customWidth="1"/>
    <col min="4" max="4" width="1" style="2" customWidth="1"/>
    <col min="5" max="5" width="21.5703125" style="2" bestFit="1" customWidth="1"/>
    <col min="6" max="6" width="1" style="2" customWidth="1"/>
    <col min="7" max="7" width="30.8554687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4.75">
      <c r="A2" s="12" t="s">
        <v>0</v>
      </c>
      <c r="B2" s="12"/>
      <c r="C2" s="12"/>
      <c r="D2" s="12"/>
      <c r="E2" s="12"/>
      <c r="F2" s="12"/>
      <c r="G2" s="12"/>
    </row>
    <row r="3" spans="1:7" ht="24.75">
      <c r="A3" s="12" t="s">
        <v>113</v>
      </c>
      <c r="B3" s="12"/>
      <c r="C3" s="12"/>
      <c r="D3" s="12"/>
      <c r="E3" s="12"/>
      <c r="F3" s="12"/>
      <c r="G3" s="12"/>
    </row>
    <row r="4" spans="1:7" ht="24.75">
      <c r="A4" s="12" t="s">
        <v>2</v>
      </c>
      <c r="B4" s="12"/>
      <c r="C4" s="12"/>
      <c r="D4" s="12"/>
      <c r="E4" s="12"/>
      <c r="F4" s="12"/>
      <c r="G4" s="12"/>
    </row>
    <row r="6" spans="1:7" ht="24.75">
      <c r="A6" s="13" t="s">
        <v>117</v>
      </c>
      <c r="C6" s="13" t="s">
        <v>103</v>
      </c>
      <c r="E6" s="13" t="s">
        <v>183</v>
      </c>
      <c r="G6" s="13" t="s">
        <v>13</v>
      </c>
    </row>
    <row r="7" spans="1:7">
      <c r="A7" s="2" t="s">
        <v>192</v>
      </c>
      <c r="C7" s="5">
        <v>-1956366837899</v>
      </c>
      <c r="E7" s="9">
        <f>C7/$C$10</f>
        <v>1.0001035065585118</v>
      </c>
      <c r="G7" s="4">
        <v>-5.0370908486192509E-2</v>
      </c>
    </row>
    <row r="8" spans="1:7">
      <c r="A8" s="2" t="s">
        <v>193</v>
      </c>
      <c r="C8" s="3">
        <v>0</v>
      </c>
      <c r="E8" s="4">
        <f t="shared" ref="E8:E9" si="0">C8/$C$10</f>
        <v>0</v>
      </c>
      <c r="G8" s="4">
        <v>0</v>
      </c>
    </row>
    <row r="9" spans="1:7">
      <c r="A9" s="2" t="s">
        <v>194</v>
      </c>
      <c r="C9" s="3">
        <v>202475841</v>
      </c>
      <c r="E9" s="4">
        <f t="shared" si="0"/>
        <v>-1.0350655851177224E-4</v>
      </c>
      <c r="G9" s="4">
        <v>5.2131797882184281E-6</v>
      </c>
    </row>
    <row r="10" spans="1:7" ht="24.75" thickBot="1">
      <c r="C10" s="8">
        <f>SUM(C7:C9)</f>
        <v>-1956164362058</v>
      </c>
      <c r="E10" s="7">
        <f>SUM(E7:E9)</f>
        <v>1</v>
      </c>
      <c r="G10" s="10">
        <f>SUM(G7:G9)</f>
        <v>-5.0365695306404293E-2</v>
      </c>
    </row>
    <row r="11" spans="1:7" ht="24.75" thickTop="1"/>
    <row r="13" spans="1:7"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"/>
  <sheetViews>
    <sheetView rightToLeft="1" workbookViewId="0">
      <selection activeCell="G12" sqref="G12"/>
    </sheetView>
  </sheetViews>
  <sheetFormatPr defaultRowHeight="24"/>
  <cols>
    <col min="1" max="1" width="34.42578125" style="2" bestFit="1" customWidth="1"/>
    <col min="2" max="2" width="1" style="2" customWidth="1"/>
    <col min="3" max="3" width="16.42578125" style="2" bestFit="1" customWidth="1"/>
    <col min="4" max="4" width="1" style="2" customWidth="1"/>
    <col min="5" max="5" width="15.5703125" style="2" bestFit="1" customWidth="1"/>
    <col min="6" max="6" width="1" style="2" customWidth="1"/>
    <col min="7" max="7" width="9.42578125" style="2" bestFit="1" customWidth="1"/>
    <col min="8" max="8" width="1" style="2" customWidth="1"/>
    <col min="9" max="9" width="15.42578125" style="2" bestFit="1" customWidth="1"/>
    <col min="10" max="10" width="1" style="2" customWidth="1"/>
    <col min="11" max="11" width="12.85546875" style="2" bestFit="1" customWidth="1"/>
    <col min="12" max="12" width="1" style="2" customWidth="1"/>
    <col min="13" max="13" width="15.42578125" style="2" bestFit="1" customWidth="1"/>
    <col min="14" max="14" width="1" style="2" customWidth="1"/>
    <col min="15" max="15" width="19" style="2" bestFit="1" customWidth="1"/>
    <col min="16" max="16" width="1" style="2" customWidth="1"/>
    <col min="17" max="17" width="12.85546875" style="2" bestFit="1" customWidth="1"/>
    <col min="18" max="18" width="1" style="2" customWidth="1"/>
    <col min="19" max="19" width="19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.75">
      <c r="A3" s="12" t="s">
        <v>113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4.75">
      <c r="A6" s="13" t="s">
        <v>114</v>
      </c>
      <c r="B6" s="13" t="s">
        <v>114</v>
      </c>
      <c r="C6" s="13" t="s">
        <v>114</v>
      </c>
      <c r="D6" s="13" t="s">
        <v>114</v>
      </c>
      <c r="E6" s="13" t="s">
        <v>114</v>
      </c>
      <c r="F6" s="13" t="s">
        <v>114</v>
      </c>
      <c r="G6" s="13" t="s">
        <v>114</v>
      </c>
      <c r="I6" s="13" t="s">
        <v>115</v>
      </c>
      <c r="J6" s="13" t="s">
        <v>115</v>
      </c>
      <c r="K6" s="13" t="s">
        <v>115</v>
      </c>
      <c r="L6" s="13" t="s">
        <v>115</v>
      </c>
      <c r="M6" s="13" t="s">
        <v>115</v>
      </c>
      <c r="O6" s="13" t="s">
        <v>116</v>
      </c>
      <c r="P6" s="13" t="s">
        <v>116</v>
      </c>
      <c r="Q6" s="13" t="s">
        <v>116</v>
      </c>
      <c r="R6" s="13" t="s">
        <v>116</v>
      </c>
      <c r="S6" s="13" t="s">
        <v>116</v>
      </c>
    </row>
    <row r="7" spans="1:19" ht="24.75">
      <c r="A7" s="13" t="s">
        <v>117</v>
      </c>
      <c r="C7" s="13" t="s">
        <v>118</v>
      </c>
      <c r="E7" s="13" t="s">
        <v>95</v>
      </c>
      <c r="G7" s="13" t="s">
        <v>96</v>
      </c>
      <c r="I7" s="13" t="s">
        <v>119</v>
      </c>
      <c r="K7" s="13" t="s">
        <v>120</v>
      </c>
      <c r="M7" s="13" t="s">
        <v>121</v>
      </c>
      <c r="O7" s="13" t="s">
        <v>119</v>
      </c>
      <c r="Q7" s="13" t="s">
        <v>120</v>
      </c>
      <c r="S7" s="13" t="s">
        <v>121</v>
      </c>
    </row>
    <row r="8" spans="1:19">
      <c r="A8" s="2" t="s">
        <v>122</v>
      </c>
      <c r="C8" s="2" t="s">
        <v>123</v>
      </c>
      <c r="E8" s="2" t="s">
        <v>124</v>
      </c>
      <c r="G8" s="3">
        <v>18</v>
      </c>
      <c r="I8" s="3">
        <v>0</v>
      </c>
      <c r="K8" s="2">
        <v>0</v>
      </c>
      <c r="M8" s="3">
        <v>0</v>
      </c>
      <c r="O8" s="3">
        <v>18725368266</v>
      </c>
      <c r="Q8" s="2">
        <v>0</v>
      </c>
      <c r="S8" s="3">
        <v>18725368266</v>
      </c>
    </row>
    <row r="9" spans="1:19">
      <c r="A9" s="2" t="s">
        <v>125</v>
      </c>
      <c r="C9" s="2" t="s">
        <v>123</v>
      </c>
      <c r="E9" s="2" t="s">
        <v>126</v>
      </c>
      <c r="G9" s="3">
        <v>16</v>
      </c>
      <c r="I9" s="3">
        <v>0</v>
      </c>
      <c r="K9" s="2">
        <v>0</v>
      </c>
      <c r="M9" s="3">
        <v>0</v>
      </c>
      <c r="O9" s="3">
        <v>3497993789</v>
      </c>
      <c r="Q9" s="2">
        <v>0</v>
      </c>
      <c r="S9" s="3">
        <v>3497993789</v>
      </c>
    </row>
    <row r="10" spans="1:19">
      <c r="A10" s="2" t="s">
        <v>106</v>
      </c>
      <c r="C10" s="3">
        <v>17</v>
      </c>
      <c r="E10" s="2" t="s">
        <v>123</v>
      </c>
      <c r="G10" s="3">
        <v>5</v>
      </c>
      <c r="I10" s="3">
        <v>81932900</v>
      </c>
      <c r="K10" s="3">
        <v>0</v>
      </c>
      <c r="M10" s="3">
        <v>81932900</v>
      </c>
      <c r="O10" s="3">
        <v>544073201</v>
      </c>
      <c r="Q10" s="3">
        <v>0</v>
      </c>
      <c r="S10" s="3">
        <v>544073201</v>
      </c>
    </row>
    <row r="11" spans="1:19">
      <c r="A11" s="2" t="s">
        <v>110</v>
      </c>
      <c r="C11" s="3">
        <v>17</v>
      </c>
      <c r="E11" s="2" t="s">
        <v>123</v>
      </c>
      <c r="G11" s="3">
        <v>5</v>
      </c>
      <c r="I11" s="3">
        <v>120542941</v>
      </c>
      <c r="K11" s="3">
        <v>0</v>
      </c>
      <c r="M11" s="3">
        <v>120542941</v>
      </c>
      <c r="O11" s="3">
        <v>969844962</v>
      </c>
      <c r="Q11" s="3">
        <v>0</v>
      </c>
      <c r="S11" s="3">
        <v>969844962</v>
      </c>
    </row>
    <row r="12" spans="1:19" ht="24.75" thickBot="1">
      <c r="I12" s="6">
        <f>SUM(I8:I11)</f>
        <v>202475841</v>
      </c>
      <c r="K12" s="6">
        <f>SUM(K8:K11)</f>
        <v>0</v>
      </c>
      <c r="M12" s="6">
        <f>SUM(M8:M11)</f>
        <v>202475841</v>
      </c>
      <c r="O12" s="6">
        <f>SUM(O8:O11)</f>
        <v>23737280218</v>
      </c>
      <c r="Q12" s="6">
        <f>SUM(Q8:Q11)</f>
        <v>0</v>
      </c>
      <c r="S12" s="6">
        <f>SUM(S8:S11)</f>
        <v>23737280218</v>
      </c>
    </row>
    <row r="13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7"/>
  <sheetViews>
    <sheetView rightToLeft="1" topLeftCell="A46" workbookViewId="0">
      <selection activeCell="A19" sqref="A19"/>
    </sheetView>
  </sheetViews>
  <sheetFormatPr defaultRowHeight="24"/>
  <cols>
    <col min="1" max="1" width="34.710937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32.85546875" style="2" bestFit="1" customWidth="1"/>
    <col min="6" max="6" width="1" style="2" customWidth="1"/>
    <col min="7" max="7" width="22.5703125" style="2" bestFit="1" customWidth="1"/>
    <col min="8" max="8" width="1" style="2" customWidth="1"/>
    <col min="9" max="9" width="22.28515625" style="2" bestFit="1" customWidth="1"/>
    <col min="10" max="10" width="1" style="2" customWidth="1"/>
    <col min="11" max="11" width="20.28515625" style="2" bestFit="1" customWidth="1"/>
    <col min="12" max="12" width="1" style="2" customWidth="1"/>
    <col min="13" max="13" width="23.285156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20.42578125" style="2" bestFit="1" customWidth="1"/>
    <col min="18" max="18" width="1" style="2" customWidth="1"/>
    <col min="19" max="19" width="23.28515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.75">
      <c r="A3" s="12" t="s">
        <v>113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4.75">
      <c r="A6" s="12" t="s">
        <v>3</v>
      </c>
      <c r="C6" s="13" t="s">
        <v>127</v>
      </c>
      <c r="D6" s="13" t="s">
        <v>127</v>
      </c>
      <c r="E6" s="13" t="s">
        <v>127</v>
      </c>
      <c r="F6" s="13" t="s">
        <v>127</v>
      </c>
      <c r="G6" s="13" t="s">
        <v>127</v>
      </c>
      <c r="I6" s="13" t="s">
        <v>115</v>
      </c>
      <c r="J6" s="13" t="s">
        <v>115</v>
      </c>
      <c r="K6" s="13" t="s">
        <v>115</v>
      </c>
      <c r="L6" s="13" t="s">
        <v>115</v>
      </c>
      <c r="M6" s="13" t="s">
        <v>115</v>
      </c>
      <c r="O6" s="13" t="s">
        <v>116</v>
      </c>
      <c r="P6" s="13" t="s">
        <v>116</v>
      </c>
      <c r="Q6" s="13" t="s">
        <v>116</v>
      </c>
      <c r="R6" s="13" t="s">
        <v>116</v>
      </c>
      <c r="S6" s="13" t="s">
        <v>116</v>
      </c>
    </row>
    <row r="7" spans="1:19" ht="24.75">
      <c r="A7" s="13" t="s">
        <v>3</v>
      </c>
      <c r="C7" s="13" t="s">
        <v>128</v>
      </c>
      <c r="E7" s="13" t="s">
        <v>129</v>
      </c>
      <c r="G7" s="13" t="s">
        <v>130</v>
      </c>
      <c r="I7" s="13" t="s">
        <v>131</v>
      </c>
      <c r="K7" s="13" t="s">
        <v>120</v>
      </c>
      <c r="M7" s="13" t="s">
        <v>132</v>
      </c>
      <c r="O7" s="13" t="s">
        <v>131</v>
      </c>
      <c r="Q7" s="13" t="s">
        <v>120</v>
      </c>
      <c r="S7" s="13" t="s">
        <v>132</v>
      </c>
    </row>
    <row r="8" spans="1:19">
      <c r="A8" s="2" t="s">
        <v>77</v>
      </c>
      <c r="C8" s="2" t="s">
        <v>133</v>
      </c>
      <c r="E8" s="3">
        <v>5346155</v>
      </c>
      <c r="G8" s="3">
        <v>3050</v>
      </c>
      <c r="I8" s="3">
        <v>16305769700</v>
      </c>
      <c r="K8" s="3">
        <v>242055960</v>
      </c>
      <c r="M8" s="3">
        <f>I8-K8</f>
        <v>16063713740</v>
      </c>
      <c r="O8" s="3">
        <v>16305769700</v>
      </c>
      <c r="Q8" s="3">
        <v>242055960</v>
      </c>
      <c r="S8" s="3">
        <f>O8-Q8</f>
        <v>16063713740</v>
      </c>
    </row>
    <row r="9" spans="1:19">
      <c r="A9" s="2" t="s">
        <v>54</v>
      </c>
      <c r="C9" s="2" t="s">
        <v>6</v>
      </c>
      <c r="E9" s="3">
        <v>55189828</v>
      </c>
      <c r="G9" s="3">
        <v>2350</v>
      </c>
      <c r="I9" s="3">
        <v>129696095800</v>
      </c>
      <c r="K9" s="3">
        <v>18375519746</v>
      </c>
      <c r="M9" s="3">
        <f t="shared" ref="M9:M55" si="0">I9-K9</f>
        <v>111320576054</v>
      </c>
      <c r="O9" s="3">
        <v>129696095800</v>
      </c>
      <c r="Q9" s="3">
        <v>18375519746</v>
      </c>
      <c r="S9" s="3">
        <f t="shared" ref="S9:S55" si="1">O9-Q9</f>
        <v>111320576054</v>
      </c>
    </row>
    <row r="10" spans="1:19">
      <c r="A10" s="2" t="s">
        <v>55</v>
      </c>
      <c r="C10" s="2" t="s">
        <v>134</v>
      </c>
      <c r="E10" s="3">
        <v>109540262</v>
      </c>
      <c r="G10" s="3">
        <v>2350</v>
      </c>
      <c r="I10" s="3">
        <v>0</v>
      </c>
      <c r="K10" s="3">
        <v>0</v>
      </c>
      <c r="M10" s="3">
        <f t="shared" si="0"/>
        <v>0</v>
      </c>
      <c r="O10" s="3">
        <v>257419615700</v>
      </c>
      <c r="Q10" s="3">
        <v>0</v>
      </c>
      <c r="S10" s="3">
        <f t="shared" si="1"/>
        <v>257419615700</v>
      </c>
    </row>
    <row r="11" spans="1:19">
      <c r="A11" s="2" t="s">
        <v>70</v>
      </c>
      <c r="C11" s="2" t="s">
        <v>135</v>
      </c>
      <c r="E11" s="3">
        <v>38902128</v>
      </c>
      <c r="G11" s="3">
        <v>750</v>
      </c>
      <c r="I11" s="3">
        <v>29176596000</v>
      </c>
      <c r="K11" s="3">
        <v>2250028263</v>
      </c>
      <c r="M11" s="3">
        <f t="shared" si="0"/>
        <v>26926567737</v>
      </c>
      <c r="O11" s="3">
        <v>29176596000</v>
      </c>
      <c r="Q11" s="3">
        <v>2250028263</v>
      </c>
      <c r="S11" s="3">
        <f t="shared" si="1"/>
        <v>26926567737</v>
      </c>
    </row>
    <row r="12" spans="1:19">
      <c r="A12" s="2" t="s">
        <v>65</v>
      </c>
      <c r="C12" s="2" t="s">
        <v>136</v>
      </c>
      <c r="E12" s="3">
        <v>20399582</v>
      </c>
      <c r="G12" s="3">
        <v>640</v>
      </c>
      <c r="I12" s="3">
        <v>13055732480</v>
      </c>
      <c r="K12" s="3">
        <v>1347274605</v>
      </c>
      <c r="M12" s="3">
        <f t="shared" si="0"/>
        <v>11708457875</v>
      </c>
      <c r="O12" s="3">
        <v>13055732480</v>
      </c>
      <c r="Q12" s="3">
        <v>1347274605</v>
      </c>
      <c r="S12" s="3">
        <f t="shared" si="1"/>
        <v>11708457875</v>
      </c>
    </row>
    <row r="13" spans="1:19">
      <c r="A13" s="2" t="s">
        <v>75</v>
      </c>
      <c r="C13" s="2" t="s">
        <v>6</v>
      </c>
      <c r="E13" s="3">
        <v>77620000</v>
      </c>
      <c r="G13" s="3">
        <v>480</v>
      </c>
      <c r="I13" s="3">
        <v>37257600000</v>
      </c>
      <c r="K13" s="3">
        <v>5278707584</v>
      </c>
      <c r="M13" s="3">
        <f t="shared" si="0"/>
        <v>31978892416</v>
      </c>
      <c r="O13" s="3">
        <v>37257600000</v>
      </c>
      <c r="Q13" s="3">
        <v>5278707584</v>
      </c>
      <c r="S13" s="3">
        <f t="shared" si="1"/>
        <v>31978892416</v>
      </c>
    </row>
    <row r="14" spans="1:19">
      <c r="A14" s="2" t="s">
        <v>52</v>
      </c>
      <c r="C14" s="2" t="s">
        <v>137</v>
      </c>
      <c r="E14" s="3">
        <v>19795376</v>
      </c>
      <c r="G14" s="3">
        <v>2200</v>
      </c>
      <c r="I14" s="3">
        <v>43549827200</v>
      </c>
      <c r="K14" s="3">
        <v>1663959142</v>
      </c>
      <c r="M14" s="3">
        <f t="shared" si="0"/>
        <v>41885868058</v>
      </c>
      <c r="O14" s="3">
        <v>43549827200</v>
      </c>
      <c r="Q14" s="3">
        <v>1663959142</v>
      </c>
      <c r="S14" s="3">
        <f t="shared" si="1"/>
        <v>41885868058</v>
      </c>
    </row>
    <row r="15" spans="1:19">
      <c r="A15" s="2" t="s">
        <v>26</v>
      </c>
      <c r="C15" s="2" t="s">
        <v>138</v>
      </c>
      <c r="E15" s="3">
        <v>17978253</v>
      </c>
      <c r="G15" s="3">
        <v>4500</v>
      </c>
      <c r="I15" s="3">
        <v>80902138500</v>
      </c>
      <c r="K15" s="3">
        <v>10968969637</v>
      </c>
      <c r="M15" s="3">
        <f t="shared" si="0"/>
        <v>69933168863</v>
      </c>
      <c r="O15" s="3">
        <v>80902138500</v>
      </c>
      <c r="Q15" s="3">
        <v>10968969637</v>
      </c>
      <c r="S15" s="3">
        <f t="shared" si="1"/>
        <v>69933168863</v>
      </c>
    </row>
    <row r="16" spans="1:19">
      <c r="A16" s="2" t="s">
        <v>36</v>
      </c>
      <c r="C16" s="2" t="s">
        <v>139</v>
      </c>
      <c r="E16" s="3">
        <v>10916546</v>
      </c>
      <c r="G16" s="3">
        <v>3460</v>
      </c>
      <c r="I16" s="3">
        <v>0</v>
      </c>
      <c r="K16" s="3">
        <v>0</v>
      </c>
      <c r="M16" s="3">
        <f t="shared" si="0"/>
        <v>0</v>
      </c>
      <c r="O16" s="3">
        <v>37771249160</v>
      </c>
      <c r="Q16" s="3">
        <v>3561556993</v>
      </c>
      <c r="S16" s="3">
        <f t="shared" si="1"/>
        <v>34209692167</v>
      </c>
    </row>
    <row r="17" spans="1:19">
      <c r="A17" s="2" t="s">
        <v>79</v>
      </c>
      <c r="C17" s="2" t="s">
        <v>140</v>
      </c>
      <c r="E17" s="3">
        <v>16313684</v>
      </c>
      <c r="G17" s="3">
        <v>3135</v>
      </c>
      <c r="I17" s="3">
        <v>0</v>
      </c>
      <c r="K17" s="3">
        <v>0</v>
      </c>
      <c r="M17" s="3">
        <f t="shared" si="0"/>
        <v>0</v>
      </c>
      <c r="O17" s="3">
        <v>51143399340</v>
      </c>
      <c r="Q17" s="3">
        <v>3031696353</v>
      </c>
      <c r="S17" s="3">
        <f t="shared" si="1"/>
        <v>48111702987</v>
      </c>
    </row>
    <row r="18" spans="1:19">
      <c r="A18" s="2" t="s">
        <v>141</v>
      </c>
      <c r="C18" s="2" t="s">
        <v>142</v>
      </c>
      <c r="E18" s="3">
        <v>619388</v>
      </c>
      <c r="G18" s="3">
        <v>4830</v>
      </c>
      <c r="I18" s="3">
        <v>0</v>
      </c>
      <c r="K18" s="3">
        <v>0</v>
      </c>
      <c r="M18" s="3">
        <f t="shared" si="0"/>
        <v>0</v>
      </c>
      <c r="O18" s="3">
        <v>2991644040</v>
      </c>
      <c r="Q18" s="3">
        <v>83654494</v>
      </c>
      <c r="S18" s="3">
        <f t="shared" si="1"/>
        <v>2907989546</v>
      </c>
    </row>
    <row r="19" spans="1:19">
      <c r="A19" s="2" t="s">
        <v>38</v>
      </c>
      <c r="C19" s="2" t="s">
        <v>143</v>
      </c>
      <c r="E19" s="3">
        <v>4700000</v>
      </c>
      <c r="G19" s="3">
        <v>1800</v>
      </c>
      <c r="I19" s="3">
        <v>0</v>
      </c>
      <c r="K19" s="3">
        <v>0</v>
      </c>
      <c r="M19" s="3">
        <f t="shared" si="0"/>
        <v>0</v>
      </c>
      <c r="O19" s="3">
        <v>8460000000</v>
      </c>
      <c r="Q19" s="3">
        <v>274711730</v>
      </c>
      <c r="S19" s="3">
        <f t="shared" si="1"/>
        <v>8185288270</v>
      </c>
    </row>
    <row r="20" spans="1:19">
      <c r="A20" s="2" t="s">
        <v>80</v>
      </c>
      <c r="C20" s="2" t="s">
        <v>144</v>
      </c>
      <c r="E20" s="3">
        <v>13509333</v>
      </c>
      <c r="G20" s="3">
        <v>930</v>
      </c>
      <c r="I20" s="3">
        <v>0</v>
      </c>
      <c r="K20" s="3">
        <v>0</v>
      </c>
      <c r="M20" s="3">
        <f t="shared" si="0"/>
        <v>0</v>
      </c>
      <c r="O20" s="3">
        <v>12563679690</v>
      </c>
      <c r="Q20" s="3">
        <v>1399362984</v>
      </c>
      <c r="S20" s="3">
        <f t="shared" si="1"/>
        <v>11164316706</v>
      </c>
    </row>
    <row r="21" spans="1:19">
      <c r="A21" s="2" t="s">
        <v>60</v>
      </c>
      <c r="C21" s="2" t="s">
        <v>145</v>
      </c>
      <c r="E21" s="3">
        <v>14476102</v>
      </c>
      <c r="G21" s="3">
        <v>2440</v>
      </c>
      <c r="I21" s="3">
        <v>0</v>
      </c>
      <c r="K21" s="3">
        <v>0</v>
      </c>
      <c r="M21" s="3">
        <f t="shared" si="0"/>
        <v>0</v>
      </c>
      <c r="O21" s="3">
        <v>35321688880</v>
      </c>
      <c r="Q21" s="3">
        <v>0</v>
      </c>
      <c r="S21" s="3">
        <f t="shared" si="1"/>
        <v>35321688880</v>
      </c>
    </row>
    <row r="22" spans="1:19">
      <c r="A22" s="2" t="s">
        <v>20</v>
      </c>
      <c r="C22" s="2" t="s">
        <v>146</v>
      </c>
      <c r="E22" s="3">
        <v>136589422</v>
      </c>
      <c r="G22" s="3">
        <v>900</v>
      </c>
      <c r="I22" s="3">
        <v>122930479800</v>
      </c>
      <c r="K22" s="3">
        <v>4070545689</v>
      </c>
      <c r="M22" s="3">
        <f t="shared" si="0"/>
        <v>118859934111</v>
      </c>
      <c r="O22" s="3">
        <v>122930479800</v>
      </c>
      <c r="Q22" s="3">
        <v>4070545689</v>
      </c>
      <c r="S22" s="3">
        <f t="shared" si="1"/>
        <v>118859934111</v>
      </c>
    </row>
    <row r="23" spans="1:19">
      <c r="A23" s="2" t="s">
        <v>68</v>
      </c>
      <c r="C23" s="2" t="s">
        <v>147</v>
      </c>
      <c r="E23" s="3">
        <v>301124333</v>
      </c>
      <c r="G23" s="3">
        <v>500</v>
      </c>
      <c r="I23" s="3">
        <v>150562166500</v>
      </c>
      <c r="K23" s="3">
        <v>5081846785</v>
      </c>
      <c r="M23" s="3">
        <f t="shared" si="0"/>
        <v>145480319715</v>
      </c>
      <c r="O23" s="3">
        <v>150562166500</v>
      </c>
      <c r="Q23" s="3">
        <v>5081846785</v>
      </c>
      <c r="S23" s="3">
        <f t="shared" si="1"/>
        <v>145480319715</v>
      </c>
    </row>
    <row r="24" spans="1:19">
      <c r="A24" s="2" t="s">
        <v>25</v>
      </c>
      <c r="C24" s="2" t="s">
        <v>140</v>
      </c>
      <c r="E24" s="3">
        <v>3450000</v>
      </c>
      <c r="G24" s="3">
        <v>6300</v>
      </c>
      <c r="I24" s="3">
        <v>0</v>
      </c>
      <c r="K24" s="3">
        <v>0</v>
      </c>
      <c r="M24" s="3">
        <f t="shared" si="0"/>
        <v>0</v>
      </c>
      <c r="O24" s="3">
        <v>21735000000</v>
      </c>
      <c r="Q24" s="3">
        <v>0</v>
      </c>
      <c r="S24" s="3">
        <f t="shared" si="1"/>
        <v>21735000000</v>
      </c>
    </row>
    <row r="25" spans="1:19">
      <c r="A25" s="2" t="s">
        <v>59</v>
      </c>
      <c r="C25" s="2" t="s">
        <v>148</v>
      </c>
      <c r="E25" s="3">
        <v>1436592</v>
      </c>
      <c r="G25" s="3">
        <v>3370</v>
      </c>
      <c r="I25" s="3">
        <v>0</v>
      </c>
      <c r="K25" s="3">
        <v>0</v>
      </c>
      <c r="M25" s="3">
        <f t="shared" si="0"/>
        <v>0</v>
      </c>
      <c r="O25" s="3">
        <v>4841315040</v>
      </c>
      <c r="Q25" s="3">
        <v>163406398</v>
      </c>
      <c r="S25" s="3">
        <f t="shared" si="1"/>
        <v>4677908642</v>
      </c>
    </row>
    <row r="26" spans="1:19">
      <c r="A26" s="2" t="s">
        <v>56</v>
      </c>
      <c r="C26" s="2" t="s">
        <v>149</v>
      </c>
      <c r="E26" s="3">
        <v>31787636</v>
      </c>
      <c r="G26" s="3">
        <v>2400</v>
      </c>
      <c r="I26" s="3">
        <v>0</v>
      </c>
      <c r="K26" s="3">
        <v>0</v>
      </c>
      <c r="M26" s="3">
        <f t="shared" si="0"/>
        <v>0</v>
      </c>
      <c r="O26" s="3">
        <v>76290326400</v>
      </c>
      <c r="Q26" s="3">
        <v>4522364709</v>
      </c>
      <c r="S26" s="3">
        <f t="shared" si="1"/>
        <v>71767961691</v>
      </c>
    </row>
    <row r="27" spans="1:19">
      <c r="A27" s="2" t="s">
        <v>73</v>
      </c>
      <c r="C27" s="2" t="s">
        <v>144</v>
      </c>
      <c r="E27" s="3">
        <v>11090364</v>
      </c>
      <c r="G27" s="3">
        <v>1430</v>
      </c>
      <c r="I27" s="3">
        <v>0</v>
      </c>
      <c r="K27" s="3">
        <v>0</v>
      </c>
      <c r="M27" s="3">
        <f t="shared" si="0"/>
        <v>0</v>
      </c>
      <c r="O27" s="3">
        <v>15859220520</v>
      </c>
      <c r="Q27" s="3">
        <v>615993424</v>
      </c>
      <c r="S27" s="3">
        <f t="shared" si="1"/>
        <v>15243227096</v>
      </c>
    </row>
    <row r="28" spans="1:19">
      <c r="A28" s="2" t="s">
        <v>17</v>
      </c>
      <c r="C28" s="2" t="s">
        <v>4</v>
      </c>
      <c r="E28" s="3">
        <v>203305631</v>
      </c>
      <c r="G28" s="3">
        <v>130</v>
      </c>
      <c r="I28" s="3">
        <v>26429732030</v>
      </c>
      <c r="K28" s="3">
        <v>0</v>
      </c>
      <c r="M28" s="3">
        <f t="shared" si="0"/>
        <v>26429732030</v>
      </c>
      <c r="O28" s="3">
        <v>26429732030</v>
      </c>
      <c r="Q28" s="3">
        <v>0</v>
      </c>
      <c r="S28" s="3">
        <f t="shared" si="1"/>
        <v>26429732030</v>
      </c>
    </row>
    <row r="29" spans="1:19">
      <c r="A29" s="2" t="s">
        <v>66</v>
      </c>
      <c r="C29" s="2" t="s">
        <v>150</v>
      </c>
      <c r="E29" s="3">
        <v>57440180</v>
      </c>
      <c r="G29" s="3">
        <v>1800</v>
      </c>
      <c r="I29" s="3">
        <v>103392324000</v>
      </c>
      <c r="K29" s="3">
        <v>14544299845</v>
      </c>
      <c r="M29" s="3">
        <f t="shared" si="0"/>
        <v>88848024155</v>
      </c>
      <c r="O29" s="3">
        <v>103392324000</v>
      </c>
      <c r="Q29" s="3">
        <v>14544299845</v>
      </c>
      <c r="S29" s="3">
        <f t="shared" si="1"/>
        <v>88848024155</v>
      </c>
    </row>
    <row r="30" spans="1:19">
      <c r="A30" s="2" t="s">
        <v>24</v>
      </c>
      <c r="C30" s="2" t="s">
        <v>150</v>
      </c>
      <c r="E30" s="3">
        <v>2744903</v>
      </c>
      <c r="G30" s="3">
        <v>11000</v>
      </c>
      <c r="I30" s="3">
        <v>30193933000</v>
      </c>
      <c r="K30" s="3">
        <v>4247410234</v>
      </c>
      <c r="M30" s="3">
        <f t="shared" si="0"/>
        <v>25946522766</v>
      </c>
      <c r="O30" s="3">
        <v>30193933000</v>
      </c>
      <c r="Q30" s="3">
        <v>4247410234</v>
      </c>
      <c r="S30" s="3">
        <f t="shared" si="1"/>
        <v>25946522766</v>
      </c>
    </row>
    <row r="31" spans="1:19">
      <c r="A31" s="2" t="s">
        <v>21</v>
      </c>
      <c r="C31" s="2" t="s">
        <v>151</v>
      </c>
      <c r="E31" s="3">
        <v>1171430</v>
      </c>
      <c r="G31" s="3">
        <v>23500</v>
      </c>
      <c r="I31" s="3">
        <v>0</v>
      </c>
      <c r="K31" s="3">
        <v>0</v>
      </c>
      <c r="M31" s="3">
        <f t="shared" si="0"/>
        <v>0</v>
      </c>
      <c r="O31" s="3">
        <v>27528605000</v>
      </c>
      <c r="Q31" s="3">
        <v>0</v>
      </c>
      <c r="S31" s="3">
        <f t="shared" si="1"/>
        <v>27528605000</v>
      </c>
    </row>
    <row r="32" spans="1:19">
      <c r="A32" s="2" t="s">
        <v>71</v>
      </c>
      <c r="C32" s="2" t="s">
        <v>152</v>
      </c>
      <c r="E32" s="3">
        <v>15356839</v>
      </c>
      <c r="G32" s="3">
        <v>5100</v>
      </c>
      <c r="I32" s="3">
        <v>0</v>
      </c>
      <c r="K32" s="3">
        <v>0</v>
      </c>
      <c r="M32" s="3">
        <f t="shared" si="0"/>
        <v>0</v>
      </c>
      <c r="O32" s="3">
        <v>78319878900</v>
      </c>
      <c r="Q32" s="3">
        <v>0</v>
      </c>
      <c r="S32" s="3">
        <f t="shared" si="1"/>
        <v>78319878900</v>
      </c>
    </row>
    <row r="33" spans="1:19">
      <c r="A33" s="2" t="s">
        <v>28</v>
      </c>
      <c r="C33" s="2" t="s">
        <v>153</v>
      </c>
      <c r="E33" s="3">
        <v>27217824</v>
      </c>
      <c r="G33" s="3">
        <v>1710</v>
      </c>
      <c r="I33" s="3">
        <v>0</v>
      </c>
      <c r="K33" s="3">
        <v>0</v>
      </c>
      <c r="M33" s="3">
        <f t="shared" si="0"/>
        <v>0</v>
      </c>
      <c r="O33" s="3">
        <v>46542479040</v>
      </c>
      <c r="Q33" s="3">
        <v>5483857047</v>
      </c>
      <c r="S33" s="3">
        <f t="shared" si="1"/>
        <v>41058621993</v>
      </c>
    </row>
    <row r="34" spans="1:19">
      <c r="A34" s="2" t="s">
        <v>76</v>
      </c>
      <c r="C34" s="2" t="s">
        <v>138</v>
      </c>
      <c r="E34" s="3">
        <v>115819107</v>
      </c>
      <c r="G34" s="3">
        <v>600</v>
      </c>
      <c r="I34" s="3">
        <v>69491464200</v>
      </c>
      <c r="K34" s="3">
        <v>9421874069</v>
      </c>
      <c r="M34" s="3">
        <f t="shared" si="0"/>
        <v>60069590131</v>
      </c>
      <c r="O34" s="3">
        <v>69491464200</v>
      </c>
      <c r="Q34" s="3">
        <v>9421874069</v>
      </c>
      <c r="S34" s="3">
        <f t="shared" si="1"/>
        <v>60069590131</v>
      </c>
    </row>
    <row r="35" spans="1:19">
      <c r="A35" s="2" t="s">
        <v>62</v>
      </c>
      <c r="C35" s="2" t="s">
        <v>124</v>
      </c>
      <c r="E35" s="3">
        <v>37482272</v>
      </c>
      <c r="G35" s="3">
        <v>2640</v>
      </c>
      <c r="I35" s="3">
        <v>0</v>
      </c>
      <c r="K35" s="3">
        <v>0</v>
      </c>
      <c r="M35" s="3">
        <f t="shared" si="0"/>
        <v>0</v>
      </c>
      <c r="O35" s="3">
        <v>98953198080</v>
      </c>
      <c r="Q35" s="3">
        <v>0</v>
      </c>
      <c r="S35" s="3">
        <f t="shared" si="1"/>
        <v>98953198080</v>
      </c>
    </row>
    <row r="36" spans="1:19">
      <c r="A36" s="2" t="s">
        <v>57</v>
      </c>
      <c r="C36" s="2" t="s">
        <v>149</v>
      </c>
      <c r="E36" s="3">
        <v>7715320</v>
      </c>
      <c r="G36" s="3">
        <v>6830</v>
      </c>
      <c r="I36" s="3">
        <v>0</v>
      </c>
      <c r="K36" s="3">
        <v>0</v>
      </c>
      <c r="M36" s="3">
        <f t="shared" si="0"/>
        <v>0</v>
      </c>
      <c r="O36" s="3">
        <v>52695635600</v>
      </c>
      <c r="Q36" s="3">
        <v>1095616837</v>
      </c>
      <c r="S36" s="3">
        <f t="shared" si="1"/>
        <v>51600018763</v>
      </c>
    </row>
    <row r="37" spans="1:19">
      <c r="A37" s="2" t="s">
        <v>69</v>
      </c>
      <c r="C37" s="2" t="s">
        <v>4</v>
      </c>
      <c r="E37" s="3">
        <v>95550478</v>
      </c>
      <c r="G37" s="3">
        <v>690</v>
      </c>
      <c r="I37" s="3">
        <v>0</v>
      </c>
      <c r="K37" s="3">
        <v>0</v>
      </c>
      <c r="M37" s="3">
        <f t="shared" si="0"/>
        <v>0</v>
      </c>
      <c r="O37" s="3">
        <v>65929829820</v>
      </c>
      <c r="Q37" s="3">
        <v>1109929795</v>
      </c>
      <c r="S37" s="3">
        <f t="shared" si="1"/>
        <v>64819900025</v>
      </c>
    </row>
    <row r="38" spans="1:19">
      <c r="A38" s="2" t="s">
        <v>46</v>
      </c>
      <c r="C38" s="2" t="s">
        <v>139</v>
      </c>
      <c r="E38" s="3">
        <v>48232938</v>
      </c>
      <c r="G38" s="3">
        <v>1850</v>
      </c>
      <c r="I38" s="3">
        <v>0</v>
      </c>
      <c r="K38" s="3">
        <v>0</v>
      </c>
      <c r="M38" s="3">
        <f t="shared" si="0"/>
        <v>0</v>
      </c>
      <c r="O38" s="3">
        <v>89230935300</v>
      </c>
      <c r="Q38" s="3">
        <v>4193620980</v>
      </c>
      <c r="S38" s="3">
        <f t="shared" si="1"/>
        <v>85037314320</v>
      </c>
    </row>
    <row r="39" spans="1:19">
      <c r="A39" s="2" t="s">
        <v>72</v>
      </c>
      <c r="C39" s="2" t="s">
        <v>133</v>
      </c>
      <c r="E39" s="3">
        <v>39326602</v>
      </c>
      <c r="G39" s="3">
        <v>4290</v>
      </c>
      <c r="I39" s="3">
        <v>168711122580</v>
      </c>
      <c r="K39" s="3">
        <v>12119743707</v>
      </c>
      <c r="M39" s="3">
        <f t="shared" si="0"/>
        <v>156591378873</v>
      </c>
      <c r="O39" s="3">
        <v>168711122580</v>
      </c>
      <c r="Q39" s="3">
        <v>12119743707</v>
      </c>
      <c r="S39" s="3">
        <f t="shared" si="1"/>
        <v>156591378873</v>
      </c>
    </row>
    <row r="40" spans="1:19">
      <c r="A40" s="2" t="s">
        <v>16</v>
      </c>
      <c r="C40" s="2" t="s">
        <v>6</v>
      </c>
      <c r="E40" s="3">
        <v>261996669</v>
      </c>
      <c r="G40" s="3">
        <v>200</v>
      </c>
      <c r="I40" s="3">
        <v>52399333800</v>
      </c>
      <c r="K40" s="3">
        <v>7424009080</v>
      </c>
      <c r="M40" s="3">
        <f t="shared" si="0"/>
        <v>44975324720</v>
      </c>
      <c r="O40" s="3">
        <v>52399333800</v>
      </c>
      <c r="Q40" s="3">
        <v>7424009080</v>
      </c>
      <c r="S40" s="3">
        <f t="shared" si="1"/>
        <v>44975324720</v>
      </c>
    </row>
    <row r="41" spans="1:19">
      <c r="A41" s="2" t="s">
        <v>23</v>
      </c>
      <c r="C41" s="2" t="s">
        <v>154</v>
      </c>
      <c r="E41" s="3">
        <v>25925571</v>
      </c>
      <c r="G41" s="3">
        <v>5300</v>
      </c>
      <c r="I41" s="3">
        <v>137405526300</v>
      </c>
      <c r="K41" s="3">
        <v>18418534368</v>
      </c>
      <c r="M41" s="3">
        <f t="shared" si="0"/>
        <v>118986991932</v>
      </c>
      <c r="O41" s="3">
        <v>137405526300</v>
      </c>
      <c r="Q41" s="3">
        <v>18418534368</v>
      </c>
      <c r="S41" s="3">
        <f t="shared" si="1"/>
        <v>118986991932</v>
      </c>
    </row>
    <row r="42" spans="1:19">
      <c r="A42" s="2" t="s">
        <v>64</v>
      </c>
      <c r="C42" s="2" t="s">
        <v>135</v>
      </c>
      <c r="E42" s="3">
        <v>43855258</v>
      </c>
      <c r="G42" s="3">
        <v>3300</v>
      </c>
      <c r="I42" s="3">
        <v>144722351400</v>
      </c>
      <c r="K42" s="3">
        <v>6621284051</v>
      </c>
      <c r="M42" s="3">
        <f t="shared" si="0"/>
        <v>138101067349</v>
      </c>
      <c r="O42" s="3">
        <v>144722351400</v>
      </c>
      <c r="Q42" s="3">
        <v>6621284051</v>
      </c>
      <c r="S42" s="3">
        <f t="shared" si="1"/>
        <v>138101067349</v>
      </c>
    </row>
    <row r="43" spans="1:19">
      <c r="A43" s="2" t="s">
        <v>35</v>
      </c>
      <c r="C43" s="2" t="s">
        <v>155</v>
      </c>
      <c r="E43" s="3">
        <v>7624330</v>
      </c>
      <c r="G43" s="3">
        <v>2592</v>
      </c>
      <c r="I43" s="3">
        <v>0</v>
      </c>
      <c r="K43" s="3">
        <v>0</v>
      </c>
      <c r="M43" s="3">
        <f t="shared" si="0"/>
        <v>0</v>
      </c>
      <c r="O43" s="3">
        <v>19762263360</v>
      </c>
      <c r="Q43" s="3">
        <v>2190457936</v>
      </c>
      <c r="S43" s="3">
        <f t="shared" si="1"/>
        <v>17571805424</v>
      </c>
    </row>
    <row r="44" spans="1:19">
      <c r="A44" s="2" t="s">
        <v>78</v>
      </c>
      <c r="C44" s="2" t="s">
        <v>156</v>
      </c>
      <c r="E44" s="3">
        <v>32825416</v>
      </c>
      <c r="G44" s="3">
        <v>800</v>
      </c>
      <c r="I44" s="3">
        <v>0</v>
      </c>
      <c r="K44" s="3">
        <v>0</v>
      </c>
      <c r="M44" s="3">
        <f t="shared" si="0"/>
        <v>0</v>
      </c>
      <c r="O44" s="3">
        <v>26260332800</v>
      </c>
      <c r="Q44" s="3">
        <v>0</v>
      </c>
      <c r="S44" s="3">
        <f t="shared" si="1"/>
        <v>26260332800</v>
      </c>
    </row>
    <row r="45" spans="1:19">
      <c r="A45" s="2" t="s">
        <v>50</v>
      </c>
      <c r="C45" s="2" t="s">
        <v>157</v>
      </c>
      <c r="E45" s="3">
        <v>12839928</v>
      </c>
      <c r="G45" s="3">
        <v>2100</v>
      </c>
      <c r="I45" s="3">
        <v>0</v>
      </c>
      <c r="K45" s="3">
        <v>0</v>
      </c>
      <c r="M45" s="3">
        <f t="shared" si="0"/>
        <v>0</v>
      </c>
      <c r="O45" s="3">
        <v>26963848800</v>
      </c>
      <c r="Q45" s="3">
        <v>2079386570</v>
      </c>
      <c r="S45" s="3">
        <f t="shared" si="1"/>
        <v>24884462230</v>
      </c>
    </row>
    <row r="46" spans="1:19">
      <c r="A46" s="2" t="s">
        <v>81</v>
      </c>
      <c r="C46" s="2" t="s">
        <v>154</v>
      </c>
      <c r="E46" s="3">
        <v>7008996</v>
      </c>
      <c r="G46" s="3">
        <v>330</v>
      </c>
      <c r="I46" s="3">
        <v>2312968680</v>
      </c>
      <c r="K46" s="3">
        <v>146878704</v>
      </c>
      <c r="M46" s="3">
        <f t="shared" si="0"/>
        <v>2166089976</v>
      </c>
      <c r="O46" s="3">
        <v>2312968680</v>
      </c>
      <c r="Q46" s="3">
        <v>146878704</v>
      </c>
      <c r="S46" s="3">
        <f t="shared" si="1"/>
        <v>2166089976</v>
      </c>
    </row>
    <row r="47" spans="1:19">
      <c r="A47" s="2" t="s">
        <v>29</v>
      </c>
      <c r="C47" s="2" t="s">
        <v>158</v>
      </c>
      <c r="E47" s="3">
        <v>4685772</v>
      </c>
      <c r="G47" s="3">
        <v>8200</v>
      </c>
      <c r="I47" s="3">
        <v>0</v>
      </c>
      <c r="K47" s="3">
        <v>0</v>
      </c>
      <c r="M47" s="3">
        <f t="shared" si="0"/>
        <v>0</v>
      </c>
      <c r="O47" s="3">
        <v>38423330400</v>
      </c>
      <c r="Q47" s="3">
        <v>1565207940</v>
      </c>
      <c r="S47" s="3">
        <f t="shared" si="1"/>
        <v>36858122460</v>
      </c>
    </row>
    <row r="48" spans="1:19">
      <c r="A48" s="2" t="s">
        <v>58</v>
      </c>
      <c r="C48" s="2" t="s">
        <v>159</v>
      </c>
      <c r="E48" s="3">
        <v>1412937</v>
      </c>
      <c r="G48" s="3">
        <v>15000</v>
      </c>
      <c r="I48" s="3">
        <v>0</v>
      </c>
      <c r="K48" s="3">
        <v>0</v>
      </c>
      <c r="M48" s="3">
        <f t="shared" si="0"/>
        <v>0</v>
      </c>
      <c r="O48" s="3">
        <v>21194055000</v>
      </c>
      <c r="Q48" s="3">
        <v>863358351</v>
      </c>
      <c r="S48" s="3">
        <f t="shared" si="1"/>
        <v>20330696649</v>
      </c>
    </row>
    <row r="49" spans="1:19">
      <c r="A49" s="2" t="s">
        <v>22</v>
      </c>
      <c r="C49" s="2" t="s">
        <v>156</v>
      </c>
      <c r="E49" s="3">
        <v>75583185</v>
      </c>
      <c r="G49" s="3">
        <v>1300</v>
      </c>
      <c r="I49" s="3">
        <v>0</v>
      </c>
      <c r="K49" s="3">
        <v>0</v>
      </c>
      <c r="M49" s="3">
        <f t="shared" si="0"/>
        <v>0</v>
      </c>
      <c r="O49" s="3">
        <v>98258140500</v>
      </c>
      <c r="Q49" s="3">
        <v>0</v>
      </c>
      <c r="S49" s="3">
        <f t="shared" si="1"/>
        <v>98258140500</v>
      </c>
    </row>
    <row r="50" spans="1:19">
      <c r="A50" s="2" t="s">
        <v>44</v>
      </c>
      <c r="C50" s="2" t="s">
        <v>160</v>
      </c>
      <c r="E50" s="3">
        <v>9426854</v>
      </c>
      <c r="G50" s="3">
        <v>3000</v>
      </c>
      <c r="I50" s="3">
        <v>0</v>
      </c>
      <c r="K50" s="3">
        <v>0</v>
      </c>
      <c r="M50" s="3">
        <f t="shared" si="0"/>
        <v>0</v>
      </c>
      <c r="O50" s="3">
        <v>28280562000</v>
      </c>
      <c r="Q50" s="3">
        <v>0</v>
      </c>
      <c r="S50" s="3">
        <f t="shared" si="1"/>
        <v>28280562000</v>
      </c>
    </row>
    <row r="51" spans="1:19">
      <c r="A51" s="2" t="s">
        <v>42</v>
      </c>
      <c r="C51" s="2" t="s">
        <v>161</v>
      </c>
      <c r="E51" s="3">
        <v>21407630</v>
      </c>
      <c r="G51" s="3">
        <v>2550</v>
      </c>
      <c r="I51" s="3">
        <v>0</v>
      </c>
      <c r="K51" s="3">
        <v>0</v>
      </c>
      <c r="M51" s="3">
        <f t="shared" si="0"/>
        <v>0</v>
      </c>
      <c r="O51" s="3">
        <v>54589456500</v>
      </c>
      <c r="Q51" s="3">
        <v>2835815922</v>
      </c>
      <c r="S51" s="3">
        <f t="shared" si="1"/>
        <v>51753640578</v>
      </c>
    </row>
    <row r="52" spans="1:19">
      <c r="A52" s="2" t="s">
        <v>15</v>
      </c>
      <c r="C52" s="2" t="s">
        <v>161</v>
      </c>
      <c r="E52" s="3">
        <v>25388553</v>
      </c>
      <c r="G52" s="3">
        <v>900</v>
      </c>
      <c r="I52" s="3">
        <v>0</v>
      </c>
      <c r="K52" s="3">
        <v>0</v>
      </c>
      <c r="M52" s="3">
        <f t="shared" si="0"/>
        <v>0</v>
      </c>
      <c r="O52" s="3">
        <v>22849697700</v>
      </c>
      <c r="Q52" s="3">
        <v>2873315280</v>
      </c>
      <c r="S52" s="3">
        <f t="shared" si="1"/>
        <v>19976382420</v>
      </c>
    </row>
    <row r="53" spans="1:19">
      <c r="A53" s="2" t="s">
        <v>34</v>
      </c>
      <c r="C53" s="2" t="s">
        <v>162</v>
      </c>
      <c r="E53" s="3">
        <v>9230072</v>
      </c>
      <c r="G53" s="3">
        <v>4100</v>
      </c>
      <c r="I53" s="3">
        <v>0</v>
      </c>
      <c r="K53" s="3">
        <v>0</v>
      </c>
      <c r="M53" s="3">
        <f t="shared" si="0"/>
        <v>0</v>
      </c>
      <c r="O53" s="3">
        <v>37843295200</v>
      </c>
      <c r="Q53" s="3">
        <v>3695451571</v>
      </c>
      <c r="S53" s="3">
        <f t="shared" si="1"/>
        <v>34147843629</v>
      </c>
    </row>
    <row r="54" spans="1:19">
      <c r="A54" s="2" t="s">
        <v>32</v>
      </c>
      <c r="C54" s="2" t="s">
        <v>163</v>
      </c>
      <c r="E54" s="3">
        <v>21868021</v>
      </c>
      <c r="G54" s="3">
        <v>1000</v>
      </c>
      <c r="I54" s="3">
        <v>0</v>
      </c>
      <c r="K54" s="3">
        <v>0</v>
      </c>
      <c r="M54" s="3">
        <f t="shared" si="0"/>
        <v>0</v>
      </c>
      <c r="O54" s="3">
        <v>21868021000</v>
      </c>
      <c r="Q54" s="3">
        <v>1256458276</v>
      </c>
      <c r="S54" s="3">
        <f t="shared" si="1"/>
        <v>20611562724</v>
      </c>
    </row>
    <row r="55" spans="1:19">
      <c r="A55" s="2" t="s">
        <v>63</v>
      </c>
      <c r="C55" s="2" t="s">
        <v>154</v>
      </c>
      <c r="E55" s="3">
        <v>18195948</v>
      </c>
      <c r="G55" s="3">
        <v>4327</v>
      </c>
      <c r="I55" s="3">
        <v>78733866996</v>
      </c>
      <c r="K55" s="3">
        <v>7379772760</v>
      </c>
      <c r="M55" s="3">
        <f t="shared" si="0"/>
        <v>71354094236</v>
      </c>
      <c r="O55" s="3">
        <v>78733866996</v>
      </c>
      <c r="Q55" s="3">
        <v>7379772760</v>
      </c>
      <c r="S55" s="3">
        <f t="shared" si="1"/>
        <v>71354094236</v>
      </c>
    </row>
    <row r="56" spans="1:19" ht="24.75" thickBot="1">
      <c r="I56" s="6">
        <f>SUM(I8:I55)</f>
        <v>1437229028966</v>
      </c>
      <c r="K56" s="6">
        <f>SUM(K8:K55)</f>
        <v>129602714229</v>
      </c>
      <c r="M56" s="6">
        <f>SUM(M8:M55)</f>
        <v>1307626314737</v>
      </c>
      <c r="O56" s="6">
        <f>SUM(O8:O55)</f>
        <v>2817119732736</v>
      </c>
      <c r="Q56" s="6">
        <f>SUM(Q8:Q55)</f>
        <v>172497937819</v>
      </c>
      <c r="S56" s="6">
        <f>SUM(S8:S55)</f>
        <v>2644621794917</v>
      </c>
    </row>
    <row r="57" spans="1:19" ht="24.75" thickTop="1">
      <c r="M57" s="3"/>
      <c r="S57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7"/>
  <sheetViews>
    <sheetView rightToLeft="1" workbookViewId="0">
      <selection activeCell="Q11" sqref="Q11"/>
    </sheetView>
  </sheetViews>
  <sheetFormatPr defaultRowHeight="24"/>
  <cols>
    <col min="1" max="1" width="38.42578125" style="2" bestFit="1" customWidth="1"/>
    <col min="2" max="2" width="1" style="2" customWidth="1"/>
    <col min="3" max="3" width="15.42578125" style="2" bestFit="1" customWidth="1"/>
    <col min="4" max="4" width="1" style="2" customWidth="1"/>
    <col min="5" max="5" width="23.85546875" style="2" bestFit="1" customWidth="1"/>
    <col min="6" max="6" width="1" style="2" customWidth="1"/>
    <col min="7" max="7" width="23.7109375" style="2" bestFit="1" customWidth="1"/>
    <col min="8" max="8" width="1" style="2" customWidth="1"/>
    <col min="9" max="9" width="31.140625" style="2" bestFit="1" customWidth="1"/>
    <col min="10" max="10" width="1" style="2" customWidth="1"/>
    <col min="11" max="11" width="15.42578125" style="2" bestFit="1" customWidth="1"/>
    <col min="12" max="12" width="1" style="2" customWidth="1"/>
    <col min="13" max="13" width="23.85546875" style="2" bestFit="1" customWidth="1"/>
    <col min="14" max="14" width="1" style="2" customWidth="1"/>
    <col min="15" max="15" width="23.85546875" style="2" bestFit="1" customWidth="1"/>
    <col min="16" max="16" width="1" style="2" customWidth="1"/>
    <col min="17" max="17" width="31.1406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.75">
      <c r="A3" s="12" t="s">
        <v>113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.75">
      <c r="A6" s="12" t="s">
        <v>3</v>
      </c>
      <c r="C6" s="13" t="s">
        <v>115</v>
      </c>
      <c r="D6" s="13" t="s">
        <v>115</v>
      </c>
      <c r="E6" s="13" t="s">
        <v>115</v>
      </c>
      <c r="F6" s="13" t="s">
        <v>115</v>
      </c>
      <c r="G6" s="13" t="s">
        <v>115</v>
      </c>
      <c r="H6" s="13" t="s">
        <v>115</v>
      </c>
      <c r="I6" s="13" t="s">
        <v>115</v>
      </c>
      <c r="K6" s="13" t="s">
        <v>116</v>
      </c>
      <c r="L6" s="13" t="s">
        <v>116</v>
      </c>
      <c r="M6" s="13" t="s">
        <v>116</v>
      </c>
      <c r="N6" s="13" t="s">
        <v>116</v>
      </c>
      <c r="O6" s="13" t="s">
        <v>116</v>
      </c>
      <c r="P6" s="13" t="s">
        <v>116</v>
      </c>
      <c r="Q6" s="13" t="s">
        <v>116</v>
      </c>
    </row>
    <row r="7" spans="1:17" ht="24.75">
      <c r="A7" s="13" t="s">
        <v>3</v>
      </c>
      <c r="C7" s="13" t="s">
        <v>7</v>
      </c>
      <c r="E7" s="13" t="s">
        <v>164</v>
      </c>
      <c r="G7" s="13" t="s">
        <v>165</v>
      </c>
      <c r="I7" s="13" t="s">
        <v>166</v>
      </c>
      <c r="K7" s="13" t="s">
        <v>7</v>
      </c>
      <c r="M7" s="13" t="s">
        <v>164</v>
      </c>
      <c r="O7" s="13" t="s">
        <v>165</v>
      </c>
      <c r="Q7" s="13" t="s">
        <v>166</v>
      </c>
    </row>
    <row r="8" spans="1:17">
      <c r="A8" s="2" t="s">
        <v>76</v>
      </c>
      <c r="C8" s="3">
        <v>115819107</v>
      </c>
      <c r="E8" s="3">
        <v>552623919904</v>
      </c>
      <c r="G8" s="3">
        <v>689628600046</v>
      </c>
      <c r="I8" s="5">
        <v>-137004680142</v>
      </c>
      <c r="K8" s="3">
        <v>115819107</v>
      </c>
      <c r="M8" s="3">
        <v>552623919904</v>
      </c>
      <c r="O8" s="3">
        <v>506858566805</v>
      </c>
      <c r="Q8" s="5">
        <v>45765353099</v>
      </c>
    </row>
    <row r="9" spans="1:17">
      <c r="A9" s="2" t="s">
        <v>65</v>
      </c>
      <c r="C9" s="3">
        <v>20399582</v>
      </c>
      <c r="E9" s="3">
        <v>162428417941</v>
      </c>
      <c r="G9" s="3">
        <v>185748353101</v>
      </c>
      <c r="I9" s="5">
        <v>-23319935160</v>
      </c>
      <c r="K9" s="3">
        <v>20399582</v>
      </c>
      <c r="M9" s="3">
        <v>162428417941</v>
      </c>
      <c r="O9" s="3">
        <v>123319627101</v>
      </c>
      <c r="Q9" s="5">
        <v>39108790840</v>
      </c>
    </row>
    <row r="10" spans="1:17">
      <c r="A10" s="2" t="s">
        <v>78</v>
      </c>
      <c r="C10" s="3">
        <v>32825416</v>
      </c>
      <c r="E10" s="3">
        <v>514903053346</v>
      </c>
      <c r="G10" s="3">
        <v>464000089897</v>
      </c>
      <c r="I10" s="5">
        <v>50902963449</v>
      </c>
      <c r="K10" s="3">
        <v>32825416</v>
      </c>
      <c r="M10" s="3">
        <v>514903053346</v>
      </c>
      <c r="O10" s="3">
        <v>273251975552</v>
      </c>
      <c r="Q10" s="5">
        <v>241651077794</v>
      </c>
    </row>
    <row r="11" spans="1:17">
      <c r="A11" s="2" t="s">
        <v>39</v>
      </c>
      <c r="C11" s="3">
        <v>152386</v>
      </c>
      <c r="E11" s="3">
        <v>68104930552</v>
      </c>
      <c r="G11" s="3">
        <v>57767703968</v>
      </c>
      <c r="I11" s="5">
        <v>10337226584</v>
      </c>
      <c r="K11" s="3">
        <v>152386</v>
      </c>
      <c r="M11" s="3">
        <v>68104930552</v>
      </c>
      <c r="O11" s="3">
        <v>54808386820</v>
      </c>
      <c r="Q11" s="5">
        <v>13296543732</v>
      </c>
    </row>
    <row r="12" spans="1:17">
      <c r="A12" s="2" t="s">
        <v>41</v>
      </c>
      <c r="C12" s="3">
        <v>264014</v>
      </c>
      <c r="E12" s="3">
        <v>116677238934</v>
      </c>
      <c r="G12" s="3">
        <v>100742990148</v>
      </c>
      <c r="I12" s="5">
        <v>15934248786</v>
      </c>
      <c r="K12" s="3">
        <v>264014</v>
      </c>
      <c r="M12" s="3">
        <v>116677238934</v>
      </c>
      <c r="O12" s="3">
        <v>90595603891</v>
      </c>
      <c r="Q12" s="5">
        <v>26081635043</v>
      </c>
    </row>
    <row r="13" spans="1:17">
      <c r="A13" s="2" t="s">
        <v>40</v>
      </c>
      <c r="C13" s="3">
        <v>193742</v>
      </c>
      <c r="E13" s="3">
        <v>87361212678</v>
      </c>
      <c r="G13" s="3">
        <v>74802265247</v>
      </c>
      <c r="I13" s="5">
        <v>12558947431</v>
      </c>
      <c r="K13" s="3">
        <v>193742</v>
      </c>
      <c r="M13" s="3">
        <v>87361212678</v>
      </c>
      <c r="O13" s="3">
        <v>62954383529</v>
      </c>
      <c r="Q13" s="5">
        <v>24406829149</v>
      </c>
    </row>
    <row r="14" spans="1:17">
      <c r="A14" s="2" t="s">
        <v>47</v>
      </c>
      <c r="C14" s="3">
        <v>36816534</v>
      </c>
      <c r="E14" s="3">
        <v>1279813722525</v>
      </c>
      <c r="G14" s="3">
        <v>1268102530326</v>
      </c>
      <c r="I14" s="5">
        <v>11711192199</v>
      </c>
      <c r="K14" s="3">
        <v>36816534</v>
      </c>
      <c r="M14" s="3">
        <v>1279813722525</v>
      </c>
      <c r="O14" s="3">
        <v>932518683550</v>
      </c>
      <c r="Q14" s="5">
        <v>347295038975</v>
      </c>
    </row>
    <row r="15" spans="1:17">
      <c r="A15" s="2" t="s">
        <v>44</v>
      </c>
      <c r="C15" s="3">
        <v>9426854</v>
      </c>
      <c r="E15" s="3">
        <v>662981568473</v>
      </c>
      <c r="G15" s="3">
        <v>726234226949</v>
      </c>
      <c r="I15" s="5">
        <v>-63252658476</v>
      </c>
      <c r="K15" s="3">
        <v>9426854</v>
      </c>
      <c r="M15" s="3">
        <v>662981568473</v>
      </c>
      <c r="O15" s="3">
        <v>209720456097</v>
      </c>
      <c r="Q15" s="5">
        <v>453261112376</v>
      </c>
    </row>
    <row r="16" spans="1:17">
      <c r="A16" s="2" t="s">
        <v>70</v>
      </c>
      <c r="C16" s="3">
        <v>38902128</v>
      </c>
      <c r="E16" s="3">
        <v>293510311968</v>
      </c>
      <c r="G16" s="3">
        <v>310138695913</v>
      </c>
      <c r="I16" s="5">
        <v>-16628383945</v>
      </c>
      <c r="K16" s="3">
        <v>38902128</v>
      </c>
      <c r="M16" s="3">
        <v>293510311968</v>
      </c>
      <c r="O16" s="3">
        <v>180617996268</v>
      </c>
      <c r="Q16" s="5">
        <v>112892315700</v>
      </c>
    </row>
    <row r="17" spans="1:17">
      <c r="A17" s="2" t="s">
        <v>61</v>
      </c>
      <c r="C17" s="3">
        <v>3290542</v>
      </c>
      <c r="E17" s="3">
        <v>87858073569</v>
      </c>
      <c r="G17" s="3">
        <v>80007761708</v>
      </c>
      <c r="I17" s="5">
        <v>7850311861</v>
      </c>
      <c r="K17" s="3">
        <v>3290542</v>
      </c>
      <c r="M17" s="3">
        <v>87858073569</v>
      </c>
      <c r="O17" s="3">
        <v>60759810942</v>
      </c>
      <c r="Q17" s="5">
        <v>27098262627</v>
      </c>
    </row>
    <row r="18" spans="1:17">
      <c r="A18" s="2" t="s">
        <v>54</v>
      </c>
      <c r="C18" s="3">
        <v>55189828</v>
      </c>
      <c r="E18" s="3">
        <v>880526248800</v>
      </c>
      <c r="G18" s="3">
        <v>1041270292974</v>
      </c>
      <c r="I18" s="5">
        <v>-160744044174</v>
      </c>
      <c r="K18" s="3">
        <v>55189828</v>
      </c>
      <c r="M18" s="3">
        <v>880526248800</v>
      </c>
      <c r="O18" s="3">
        <v>818220490491</v>
      </c>
      <c r="Q18" s="5">
        <v>62305758309</v>
      </c>
    </row>
    <row r="19" spans="1:17">
      <c r="A19" s="2" t="s">
        <v>28</v>
      </c>
      <c r="C19" s="3">
        <v>27217824</v>
      </c>
      <c r="E19" s="3">
        <v>497016477890</v>
      </c>
      <c r="G19" s="3">
        <v>489440832064</v>
      </c>
      <c r="I19" s="5">
        <v>7575645826</v>
      </c>
      <c r="K19" s="3">
        <v>27217824</v>
      </c>
      <c r="M19" s="3">
        <v>497016477890</v>
      </c>
      <c r="O19" s="3">
        <v>326057659157</v>
      </c>
      <c r="Q19" s="5">
        <v>170958818733</v>
      </c>
    </row>
    <row r="20" spans="1:17">
      <c r="A20" s="2" t="s">
        <v>27</v>
      </c>
      <c r="C20" s="3">
        <v>3213381</v>
      </c>
      <c r="E20" s="3">
        <v>213057234249</v>
      </c>
      <c r="G20" s="3">
        <v>234458785515</v>
      </c>
      <c r="I20" s="5">
        <v>-21401551266</v>
      </c>
      <c r="K20" s="3">
        <v>3213381</v>
      </c>
      <c r="M20" s="3">
        <v>213057234249</v>
      </c>
      <c r="O20" s="3">
        <v>155599301847</v>
      </c>
      <c r="Q20" s="5">
        <v>57457932402</v>
      </c>
    </row>
    <row r="21" spans="1:17">
      <c r="A21" s="2" t="s">
        <v>75</v>
      </c>
      <c r="C21" s="3">
        <v>77620000</v>
      </c>
      <c r="E21" s="3">
        <v>513101770650</v>
      </c>
      <c r="G21" s="3">
        <v>534706055730</v>
      </c>
      <c r="I21" s="5">
        <v>-21604285080</v>
      </c>
      <c r="K21" s="3">
        <v>77620000</v>
      </c>
      <c r="M21" s="3">
        <v>513101770650</v>
      </c>
      <c r="O21" s="3">
        <v>562369143272</v>
      </c>
      <c r="Q21" s="5">
        <v>-49267372622</v>
      </c>
    </row>
    <row r="22" spans="1:17">
      <c r="A22" s="2" t="s">
        <v>80</v>
      </c>
      <c r="C22" s="3">
        <v>16344556</v>
      </c>
      <c r="E22" s="3">
        <v>176445741984</v>
      </c>
      <c r="G22" s="3">
        <v>157598867150</v>
      </c>
      <c r="I22" s="5">
        <v>18846874834</v>
      </c>
      <c r="K22" s="3">
        <v>16344556</v>
      </c>
      <c r="M22" s="3">
        <v>176445741984</v>
      </c>
      <c r="O22" s="3">
        <v>155481566560</v>
      </c>
      <c r="Q22" s="5">
        <v>20964175424</v>
      </c>
    </row>
    <row r="23" spans="1:17">
      <c r="A23" s="2" t="s">
        <v>87</v>
      </c>
      <c r="C23" s="3">
        <v>30700000</v>
      </c>
      <c r="E23" s="3">
        <v>376278740550</v>
      </c>
      <c r="G23" s="3">
        <v>399242048800</v>
      </c>
      <c r="I23" s="5">
        <v>-22963308250</v>
      </c>
      <c r="K23" s="3">
        <v>30700000</v>
      </c>
      <c r="M23" s="3">
        <v>376278740550</v>
      </c>
      <c r="O23" s="3">
        <v>399242048800</v>
      </c>
      <c r="Q23" s="5">
        <v>-22963308250</v>
      </c>
    </row>
    <row r="24" spans="1:17">
      <c r="A24" s="2" t="s">
        <v>56</v>
      </c>
      <c r="C24" s="3">
        <v>31787636</v>
      </c>
      <c r="E24" s="3">
        <v>722657685069</v>
      </c>
      <c r="G24" s="3">
        <v>700222750378</v>
      </c>
      <c r="I24" s="5">
        <v>22434934691</v>
      </c>
      <c r="K24" s="3">
        <v>31787636</v>
      </c>
      <c r="M24" s="3">
        <v>722657685069</v>
      </c>
      <c r="O24" s="3">
        <v>446212201652</v>
      </c>
      <c r="Q24" s="5">
        <v>276445483417</v>
      </c>
    </row>
    <row r="25" spans="1:17">
      <c r="A25" s="2" t="s">
        <v>57</v>
      </c>
      <c r="C25" s="3">
        <v>7715320</v>
      </c>
      <c r="E25" s="3">
        <v>397889190330</v>
      </c>
      <c r="G25" s="3">
        <v>437923530606</v>
      </c>
      <c r="I25" s="5">
        <v>-40034340276</v>
      </c>
      <c r="K25" s="3">
        <v>7715320</v>
      </c>
      <c r="M25" s="3">
        <v>397889190330</v>
      </c>
      <c r="O25" s="3">
        <v>213621961384</v>
      </c>
      <c r="Q25" s="5">
        <v>184267228946</v>
      </c>
    </row>
    <row r="26" spans="1:17">
      <c r="A26" s="2" t="s">
        <v>52</v>
      </c>
      <c r="C26" s="3">
        <v>19795376</v>
      </c>
      <c r="E26" s="3">
        <v>190872657074</v>
      </c>
      <c r="G26" s="3">
        <v>222750358564</v>
      </c>
      <c r="I26" s="5">
        <v>-31877701490</v>
      </c>
      <c r="K26" s="3">
        <v>19795376</v>
      </c>
      <c r="M26" s="3">
        <v>190872657074</v>
      </c>
      <c r="O26" s="3">
        <v>235569285929</v>
      </c>
      <c r="Q26" s="5">
        <v>-44696628855</v>
      </c>
    </row>
    <row r="27" spans="1:17">
      <c r="A27" s="2" t="s">
        <v>38</v>
      </c>
      <c r="C27" s="3">
        <v>1831441</v>
      </c>
      <c r="E27" s="3">
        <v>32824406986</v>
      </c>
      <c r="G27" s="3">
        <v>19804037414</v>
      </c>
      <c r="I27" s="5">
        <v>13020369572</v>
      </c>
      <c r="K27" s="3">
        <v>1831441</v>
      </c>
      <c r="M27" s="3">
        <v>32824406986</v>
      </c>
      <c r="O27" s="3">
        <v>34485491100</v>
      </c>
      <c r="Q27" s="5">
        <v>-1661084114</v>
      </c>
    </row>
    <row r="28" spans="1:17">
      <c r="A28" s="2" t="s">
        <v>33</v>
      </c>
      <c r="C28" s="3">
        <v>14425299</v>
      </c>
      <c r="E28" s="3">
        <v>390607121148</v>
      </c>
      <c r="G28" s="3">
        <v>382577018804</v>
      </c>
      <c r="I28" s="5">
        <v>8030102344</v>
      </c>
      <c r="K28" s="3">
        <v>14425299</v>
      </c>
      <c r="M28" s="3">
        <v>390607121148</v>
      </c>
      <c r="O28" s="3">
        <v>296793394733</v>
      </c>
      <c r="Q28" s="5">
        <v>93813726415</v>
      </c>
    </row>
    <row r="29" spans="1:17">
      <c r="A29" s="2" t="s">
        <v>20</v>
      </c>
      <c r="C29" s="3">
        <v>136589422</v>
      </c>
      <c r="E29" s="3">
        <v>913777291540</v>
      </c>
      <c r="G29" s="3">
        <v>1182411901041</v>
      </c>
      <c r="I29" s="5">
        <v>-268634609501</v>
      </c>
      <c r="K29" s="3">
        <v>136589422</v>
      </c>
      <c r="M29" s="3">
        <v>913777291540</v>
      </c>
      <c r="O29" s="3">
        <v>960210000823</v>
      </c>
      <c r="Q29" s="5">
        <v>-46432709283</v>
      </c>
    </row>
    <row r="30" spans="1:17">
      <c r="A30" s="2" t="s">
        <v>69</v>
      </c>
      <c r="C30" s="3">
        <v>95550478</v>
      </c>
      <c r="E30" s="3">
        <v>1053349854953</v>
      </c>
      <c r="G30" s="3">
        <v>1017256712944</v>
      </c>
      <c r="I30" s="5">
        <v>36093142009</v>
      </c>
      <c r="K30" s="3">
        <v>95550478</v>
      </c>
      <c r="M30" s="3">
        <v>1053349854953</v>
      </c>
      <c r="O30" s="3">
        <v>822269226553</v>
      </c>
      <c r="Q30" s="5">
        <v>231080628400</v>
      </c>
    </row>
    <row r="31" spans="1:17">
      <c r="A31" s="2" t="s">
        <v>64</v>
      </c>
      <c r="C31" s="3">
        <v>43855258</v>
      </c>
      <c r="E31" s="3">
        <v>814777826126</v>
      </c>
      <c r="G31" s="3">
        <v>1055854411384</v>
      </c>
      <c r="I31" s="5">
        <v>-241076585258</v>
      </c>
      <c r="K31" s="3">
        <v>43855258</v>
      </c>
      <c r="M31" s="3">
        <v>814777826126</v>
      </c>
      <c r="O31" s="3">
        <v>1022998914547</v>
      </c>
      <c r="Q31" s="5">
        <v>-208221088421</v>
      </c>
    </row>
    <row r="32" spans="1:17">
      <c r="A32" s="2" t="s">
        <v>15</v>
      </c>
      <c r="C32" s="3">
        <v>25388553</v>
      </c>
      <c r="E32" s="3">
        <v>368972120023</v>
      </c>
      <c r="G32" s="3">
        <v>373262493511</v>
      </c>
      <c r="I32" s="5">
        <v>-4290373488</v>
      </c>
      <c r="K32" s="3">
        <v>25388553</v>
      </c>
      <c r="M32" s="3">
        <v>368972120023</v>
      </c>
      <c r="O32" s="3">
        <v>296029234613</v>
      </c>
      <c r="Q32" s="5">
        <v>72942885410</v>
      </c>
    </row>
    <row r="33" spans="1:17">
      <c r="A33" s="2" t="s">
        <v>37</v>
      </c>
      <c r="C33" s="3">
        <v>9663548</v>
      </c>
      <c r="E33" s="3">
        <v>176078894472</v>
      </c>
      <c r="G33" s="3">
        <v>176857920313</v>
      </c>
      <c r="I33" s="5">
        <v>-779025841</v>
      </c>
      <c r="K33" s="3">
        <v>9663548</v>
      </c>
      <c r="M33" s="3">
        <v>176078894472</v>
      </c>
      <c r="O33" s="3">
        <v>176569868562</v>
      </c>
      <c r="Q33" s="5">
        <v>-490974090</v>
      </c>
    </row>
    <row r="34" spans="1:17">
      <c r="A34" s="2" t="s">
        <v>77</v>
      </c>
      <c r="C34" s="3">
        <v>5346154</v>
      </c>
      <c r="E34" s="3">
        <v>122920785594</v>
      </c>
      <c r="G34" s="3">
        <v>149917655064</v>
      </c>
      <c r="I34" s="5">
        <v>-26996869470</v>
      </c>
      <c r="K34" s="3">
        <v>5346154</v>
      </c>
      <c r="M34" s="3">
        <v>122920785594</v>
      </c>
      <c r="O34" s="3">
        <v>89854649627</v>
      </c>
      <c r="Q34" s="5">
        <v>33066135967</v>
      </c>
    </row>
    <row r="35" spans="1:17">
      <c r="A35" s="2" t="s">
        <v>26</v>
      </c>
      <c r="C35" s="3">
        <v>17978253</v>
      </c>
      <c r="E35" s="3">
        <v>369041981449</v>
      </c>
      <c r="G35" s="3">
        <v>533279066656</v>
      </c>
      <c r="I35" s="5">
        <v>-164237085207</v>
      </c>
      <c r="K35" s="3">
        <v>17978253</v>
      </c>
      <c r="M35" s="3">
        <v>369041981449</v>
      </c>
      <c r="O35" s="3">
        <v>466522337816</v>
      </c>
      <c r="Q35" s="5">
        <v>-97480356367</v>
      </c>
    </row>
    <row r="36" spans="1:17">
      <c r="A36" s="2" t="s">
        <v>71</v>
      </c>
      <c r="C36" s="3">
        <v>44127623</v>
      </c>
      <c r="E36" s="3">
        <v>1215939564188</v>
      </c>
      <c r="G36" s="3">
        <v>1539225083238</v>
      </c>
      <c r="I36" s="5">
        <v>-323285519050</v>
      </c>
      <c r="K36" s="3">
        <v>44127623</v>
      </c>
      <c r="M36" s="3">
        <v>1215939564188</v>
      </c>
      <c r="O36" s="3">
        <v>1695069109228</v>
      </c>
      <c r="Q36" s="5">
        <v>-479129545040</v>
      </c>
    </row>
    <row r="37" spans="1:17">
      <c r="A37" s="2" t="s">
        <v>51</v>
      </c>
      <c r="C37" s="3">
        <v>69239320</v>
      </c>
      <c r="E37" s="3">
        <v>569890425260</v>
      </c>
      <c r="G37" s="3">
        <v>580214529825</v>
      </c>
      <c r="I37" s="5">
        <v>-10324104565</v>
      </c>
      <c r="K37" s="3">
        <v>69239320</v>
      </c>
      <c r="M37" s="3">
        <v>569890425260</v>
      </c>
      <c r="O37" s="3">
        <v>396162633554</v>
      </c>
      <c r="Q37" s="5">
        <v>173727791706</v>
      </c>
    </row>
    <row r="38" spans="1:17">
      <c r="A38" s="2" t="s">
        <v>42</v>
      </c>
      <c r="C38" s="3">
        <v>21407630</v>
      </c>
      <c r="E38" s="3">
        <v>489445855834</v>
      </c>
      <c r="G38" s="3">
        <v>471357639423</v>
      </c>
      <c r="I38" s="5">
        <v>18088216411</v>
      </c>
      <c r="K38" s="3">
        <v>21407630</v>
      </c>
      <c r="M38" s="3">
        <v>489445855834</v>
      </c>
      <c r="O38" s="3">
        <v>494723995527</v>
      </c>
      <c r="Q38" s="5">
        <v>-5278139693</v>
      </c>
    </row>
    <row r="39" spans="1:17">
      <c r="A39" s="2" t="s">
        <v>63</v>
      </c>
      <c r="C39" s="3">
        <v>18195948</v>
      </c>
      <c r="E39" s="3">
        <v>759682648594</v>
      </c>
      <c r="G39" s="3">
        <v>883583271044</v>
      </c>
      <c r="I39" s="5">
        <v>-123900622450</v>
      </c>
      <c r="K39" s="3">
        <v>18195948</v>
      </c>
      <c r="M39" s="3">
        <v>759682648594</v>
      </c>
      <c r="O39" s="3">
        <v>964757107260</v>
      </c>
      <c r="Q39" s="5">
        <v>-205074458666</v>
      </c>
    </row>
    <row r="40" spans="1:17">
      <c r="A40" s="2" t="s">
        <v>31</v>
      </c>
      <c r="C40" s="3">
        <v>26487698</v>
      </c>
      <c r="E40" s="3">
        <v>144815529082</v>
      </c>
      <c r="G40" s="3">
        <v>148238441588</v>
      </c>
      <c r="I40" s="5">
        <v>-3422912506</v>
      </c>
      <c r="K40" s="3">
        <v>26487698</v>
      </c>
      <c r="M40" s="3">
        <v>144815529082</v>
      </c>
      <c r="O40" s="3">
        <v>115482467407</v>
      </c>
      <c r="Q40" s="5">
        <v>29333061675</v>
      </c>
    </row>
    <row r="41" spans="1:17">
      <c r="A41" s="2" t="s">
        <v>82</v>
      </c>
      <c r="C41" s="3">
        <v>10503695</v>
      </c>
      <c r="E41" s="3">
        <v>150353251412</v>
      </c>
      <c r="G41" s="3">
        <v>151185849948</v>
      </c>
      <c r="I41" s="5">
        <v>-832598536</v>
      </c>
      <c r="K41" s="3">
        <v>10503695</v>
      </c>
      <c r="M41" s="3">
        <v>150353251412</v>
      </c>
      <c r="O41" s="3">
        <v>151185849948</v>
      </c>
      <c r="Q41" s="5">
        <v>-832598536</v>
      </c>
    </row>
    <row r="42" spans="1:17">
      <c r="A42" s="2" t="s">
        <v>32</v>
      </c>
      <c r="C42" s="3">
        <v>21868021</v>
      </c>
      <c r="E42" s="3">
        <v>304330687850</v>
      </c>
      <c r="G42" s="3">
        <v>319329843180</v>
      </c>
      <c r="I42" s="5">
        <v>-14999155330</v>
      </c>
      <c r="K42" s="3">
        <v>21868021</v>
      </c>
      <c r="M42" s="3">
        <v>304330687850</v>
      </c>
      <c r="O42" s="3">
        <v>339361517999</v>
      </c>
      <c r="Q42" s="5">
        <v>-35030830149</v>
      </c>
    </row>
    <row r="43" spans="1:17">
      <c r="A43" s="2" t="s">
        <v>19</v>
      </c>
      <c r="C43" s="3">
        <v>547268</v>
      </c>
      <c r="E43" s="3">
        <v>19747626721</v>
      </c>
      <c r="G43" s="3">
        <v>20400440827</v>
      </c>
      <c r="I43" s="5">
        <v>-652814106</v>
      </c>
      <c r="K43" s="3">
        <v>547268</v>
      </c>
      <c r="M43" s="3">
        <v>19747626721</v>
      </c>
      <c r="O43" s="3">
        <v>18504251354</v>
      </c>
      <c r="Q43" s="5">
        <v>1243375367</v>
      </c>
    </row>
    <row r="44" spans="1:17">
      <c r="A44" s="2" t="s">
        <v>59</v>
      </c>
      <c r="C44" s="3">
        <v>1436592</v>
      </c>
      <c r="E44" s="3">
        <v>40856346782</v>
      </c>
      <c r="G44" s="3">
        <v>43983763750</v>
      </c>
      <c r="I44" s="5">
        <v>-3127416968</v>
      </c>
      <c r="K44" s="3">
        <v>1436592</v>
      </c>
      <c r="M44" s="3">
        <v>40856346782</v>
      </c>
      <c r="O44" s="3">
        <v>47856099115</v>
      </c>
      <c r="Q44" s="5">
        <v>-6999752333</v>
      </c>
    </row>
    <row r="45" spans="1:17">
      <c r="A45" s="2" t="s">
        <v>62</v>
      </c>
      <c r="C45" s="3">
        <v>37482272</v>
      </c>
      <c r="E45" s="3">
        <v>1052573882605</v>
      </c>
      <c r="G45" s="3">
        <v>953836863528</v>
      </c>
      <c r="I45" s="5">
        <v>98737019077</v>
      </c>
      <c r="K45" s="3">
        <v>37482272</v>
      </c>
      <c r="M45" s="3">
        <v>1052573882605</v>
      </c>
      <c r="O45" s="3">
        <v>632038699074</v>
      </c>
      <c r="Q45" s="5">
        <v>420535183531</v>
      </c>
    </row>
    <row r="46" spans="1:17">
      <c r="A46" s="2" t="s">
        <v>16</v>
      </c>
      <c r="C46" s="3">
        <v>374280956</v>
      </c>
      <c r="E46" s="3">
        <v>1333441479773</v>
      </c>
      <c r="G46" s="3">
        <v>1330316225289</v>
      </c>
      <c r="I46" s="5">
        <v>3125254484</v>
      </c>
      <c r="K46" s="3">
        <v>374280956</v>
      </c>
      <c r="M46" s="3">
        <v>1333441479773</v>
      </c>
      <c r="O46" s="3">
        <v>1304290996333</v>
      </c>
      <c r="Q46" s="5">
        <v>29150483440</v>
      </c>
    </row>
    <row r="47" spans="1:17">
      <c r="A47" s="2" t="s">
        <v>25</v>
      </c>
      <c r="C47" s="3">
        <v>3450000</v>
      </c>
      <c r="E47" s="3">
        <v>136047174075</v>
      </c>
      <c r="G47" s="3">
        <v>183751136550</v>
      </c>
      <c r="I47" s="5">
        <v>-47703962475</v>
      </c>
      <c r="K47" s="3">
        <v>3450000</v>
      </c>
      <c r="M47" s="3">
        <v>136047174075</v>
      </c>
      <c r="O47" s="3">
        <v>201299440601</v>
      </c>
      <c r="Q47" s="5">
        <v>-65252266526</v>
      </c>
    </row>
    <row r="48" spans="1:17">
      <c r="A48" s="2" t="s">
        <v>24</v>
      </c>
      <c r="C48" s="3">
        <v>2744903</v>
      </c>
      <c r="E48" s="3">
        <v>342435638807</v>
      </c>
      <c r="G48" s="3">
        <v>407375624493</v>
      </c>
      <c r="I48" s="5">
        <v>-64939985686</v>
      </c>
      <c r="K48" s="3">
        <v>2744903</v>
      </c>
      <c r="M48" s="3">
        <v>342435638807</v>
      </c>
      <c r="O48" s="3">
        <v>531823608614</v>
      </c>
      <c r="Q48" s="5">
        <v>-189387969807</v>
      </c>
    </row>
    <row r="49" spans="1:17">
      <c r="A49" s="2" t="s">
        <v>23</v>
      </c>
      <c r="C49" s="3">
        <v>25925571</v>
      </c>
      <c r="E49" s="3">
        <v>1156616565702</v>
      </c>
      <c r="G49" s="3">
        <v>1474119152365</v>
      </c>
      <c r="I49" s="5">
        <v>-317502586663</v>
      </c>
      <c r="K49" s="3">
        <v>25925571</v>
      </c>
      <c r="M49" s="3">
        <v>1156616565702</v>
      </c>
      <c r="O49" s="3">
        <v>1170934401510</v>
      </c>
      <c r="Q49" s="5">
        <v>-14317835808</v>
      </c>
    </row>
    <row r="50" spans="1:17">
      <c r="A50" s="2" t="s">
        <v>22</v>
      </c>
      <c r="C50" s="3">
        <v>75300000</v>
      </c>
      <c r="E50" s="3">
        <v>1206613675800</v>
      </c>
      <c r="G50" s="3">
        <v>1149435772131</v>
      </c>
      <c r="I50" s="5">
        <v>57177903669</v>
      </c>
      <c r="K50" s="3">
        <v>75300000</v>
      </c>
      <c r="M50" s="3">
        <v>1206613675800</v>
      </c>
      <c r="O50" s="3">
        <v>1027164584557</v>
      </c>
      <c r="Q50" s="5">
        <v>179449091243</v>
      </c>
    </row>
    <row r="51" spans="1:17">
      <c r="A51" s="2" t="s">
        <v>73</v>
      </c>
      <c r="C51" s="3">
        <v>11090364</v>
      </c>
      <c r="E51" s="3">
        <v>201746086915</v>
      </c>
      <c r="G51" s="3">
        <v>205053399816</v>
      </c>
      <c r="I51" s="5">
        <v>-3307312901</v>
      </c>
      <c r="K51" s="3">
        <v>11090364</v>
      </c>
      <c r="M51" s="3">
        <v>201746086915</v>
      </c>
      <c r="O51" s="3">
        <v>104703462818</v>
      </c>
      <c r="Q51" s="5">
        <v>97042624097</v>
      </c>
    </row>
    <row r="52" spans="1:17">
      <c r="A52" s="2" t="s">
        <v>68</v>
      </c>
      <c r="C52" s="3">
        <v>301124333</v>
      </c>
      <c r="E52" s="3">
        <v>1493669889661</v>
      </c>
      <c r="G52" s="3">
        <v>1688288283842</v>
      </c>
      <c r="I52" s="5">
        <v>-194618394181</v>
      </c>
      <c r="K52" s="3">
        <v>301124333</v>
      </c>
      <c r="M52" s="3">
        <v>1493669889661</v>
      </c>
      <c r="O52" s="3">
        <v>1404782354517</v>
      </c>
      <c r="Q52" s="5">
        <v>88887535144</v>
      </c>
    </row>
    <row r="53" spans="1:17">
      <c r="A53" s="2" t="s">
        <v>66</v>
      </c>
      <c r="C53" s="3">
        <v>57440180</v>
      </c>
      <c r="E53" s="3">
        <v>867324862011</v>
      </c>
      <c r="G53" s="3">
        <v>1027771396722</v>
      </c>
      <c r="I53" s="5">
        <v>-160446534711</v>
      </c>
      <c r="K53" s="3">
        <v>57440180</v>
      </c>
      <c r="M53" s="3">
        <v>867324862011</v>
      </c>
      <c r="O53" s="3">
        <v>749626612942</v>
      </c>
      <c r="Q53" s="5">
        <v>117698249069</v>
      </c>
    </row>
    <row r="54" spans="1:17">
      <c r="A54" s="2" t="s">
        <v>17</v>
      </c>
      <c r="C54" s="3">
        <v>203305631</v>
      </c>
      <c r="E54" s="3">
        <v>874873421643</v>
      </c>
      <c r="G54" s="3">
        <v>1058982843476</v>
      </c>
      <c r="I54" s="5">
        <v>-184109421833</v>
      </c>
      <c r="K54" s="3">
        <v>203305631</v>
      </c>
      <c r="M54" s="3">
        <v>874873421643</v>
      </c>
      <c r="O54" s="3">
        <v>731213157536</v>
      </c>
      <c r="Q54" s="5">
        <v>143660264107</v>
      </c>
    </row>
    <row r="55" spans="1:17">
      <c r="A55" s="2" t="s">
        <v>53</v>
      </c>
      <c r="C55" s="3">
        <v>33349174</v>
      </c>
      <c r="E55" s="3">
        <v>165753732073</v>
      </c>
      <c r="G55" s="3">
        <v>175493452793</v>
      </c>
      <c r="I55" s="5">
        <v>-9739720720</v>
      </c>
      <c r="K55" s="3">
        <v>33349174</v>
      </c>
      <c r="M55" s="3">
        <v>165753732073</v>
      </c>
      <c r="O55" s="3">
        <v>195174486371</v>
      </c>
      <c r="Q55" s="5">
        <v>-29420754298</v>
      </c>
    </row>
    <row r="56" spans="1:17">
      <c r="A56" s="2" t="s">
        <v>50</v>
      </c>
      <c r="C56" s="3">
        <v>15467373</v>
      </c>
      <c r="E56" s="3">
        <v>363626841389</v>
      </c>
      <c r="G56" s="3">
        <v>309312286296</v>
      </c>
      <c r="I56" s="5">
        <v>54314555093</v>
      </c>
      <c r="K56" s="3">
        <v>15467373</v>
      </c>
      <c r="M56" s="3">
        <v>363626841389</v>
      </c>
      <c r="O56" s="3">
        <v>386604936696</v>
      </c>
      <c r="Q56" s="5">
        <v>-22978095307</v>
      </c>
    </row>
    <row r="57" spans="1:17">
      <c r="A57" s="2" t="s">
        <v>81</v>
      </c>
      <c r="C57" s="3">
        <v>8441034</v>
      </c>
      <c r="E57" s="3">
        <v>29795765769</v>
      </c>
      <c r="G57" s="3">
        <v>33907878723</v>
      </c>
      <c r="I57" s="5">
        <v>-4112112954</v>
      </c>
      <c r="K57" s="3">
        <v>8441034</v>
      </c>
      <c r="M57" s="3">
        <v>29795765769</v>
      </c>
      <c r="O57" s="3">
        <v>34788733034</v>
      </c>
      <c r="Q57" s="5">
        <v>-4992967265</v>
      </c>
    </row>
    <row r="58" spans="1:17">
      <c r="A58" s="2" t="s">
        <v>49</v>
      </c>
      <c r="C58" s="3">
        <v>24508801</v>
      </c>
      <c r="E58" s="3">
        <v>433904560422</v>
      </c>
      <c r="G58" s="3">
        <v>457780274583</v>
      </c>
      <c r="I58" s="5">
        <v>-23875714161</v>
      </c>
      <c r="K58" s="3">
        <v>24508801</v>
      </c>
      <c r="M58" s="3">
        <v>433904560422</v>
      </c>
      <c r="O58" s="3">
        <v>287670655894</v>
      </c>
      <c r="Q58" s="5">
        <v>146233904528</v>
      </c>
    </row>
    <row r="59" spans="1:17">
      <c r="A59" s="2" t="s">
        <v>35</v>
      </c>
      <c r="C59" s="3">
        <v>7734790</v>
      </c>
      <c r="E59" s="3">
        <v>181070486388</v>
      </c>
      <c r="G59" s="3">
        <v>172997279988</v>
      </c>
      <c r="I59" s="5">
        <v>8073206400</v>
      </c>
      <c r="K59" s="3">
        <v>7734790</v>
      </c>
      <c r="M59" s="3">
        <v>181070486388</v>
      </c>
      <c r="O59" s="3">
        <v>135316016973</v>
      </c>
      <c r="Q59" s="5">
        <v>45754469415</v>
      </c>
    </row>
    <row r="60" spans="1:17">
      <c r="A60" s="2" t="s">
        <v>30</v>
      </c>
      <c r="C60" s="3">
        <v>19707802</v>
      </c>
      <c r="E60" s="3">
        <v>384562311548</v>
      </c>
      <c r="G60" s="3">
        <v>368889879085</v>
      </c>
      <c r="I60" s="5">
        <v>15672432463</v>
      </c>
      <c r="K60" s="3">
        <v>19707802</v>
      </c>
      <c r="M60" s="3">
        <v>384562311548</v>
      </c>
      <c r="O60" s="3">
        <v>385760516348</v>
      </c>
      <c r="Q60" s="5">
        <v>-1198204800</v>
      </c>
    </row>
    <row r="61" spans="1:17">
      <c r="A61" s="2" t="s">
        <v>79</v>
      </c>
      <c r="C61" s="3">
        <v>16413684</v>
      </c>
      <c r="E61" s="3">
        <v>508407263599</v>
      </c>
      <c r="G61" s="3">
        <v>451627505019</v>
      </c>
      <c r="I61" s="5">
        <v>56779758580</v>
      </c>
      <c r="K61" s="3">
        <v>16413684</v>
      </c>
      <c r="M61" s="3">
        <v>508407263599</v>
      </c>
      <c r="O61" s="3">
        <v>345336884347</v>
      </c>
      <c r="Q61" s="5">
        <v>163070379252</v>
      </c>
    </row>
    <row r="62" spans="1:17">
      <c r="A62" s="2" t="s">
        <v>45</v>
      </c>
      <c r="C62" s="3">
        <v>885703000</v>
      </c>
      <c r="E62" s="3">
        <v>1040671885371</v>
      </c>
      <c r="G62" s="3">
        <v>1159189848969</v>
      </c>
      <c r="I62" s="5">
        <v>-118517963598</v>
      </c>
      <c r="K62" s="3">
        <v>885703000</v>
      </c>
      <c r="M62" s="3">
        <v>1040671885371</v>
      </c>
      <c r="O62" s="3">
        <v>1048573309250</v>
      </c>
      <c r="Q62" s="5">
        <v>-7901423879</v>
      </c>
    </row>
    <row r="63" spans="1:17">
      <c r="A63" s="2" t="s">
        <v>34</v>
      </c>
      <c r="C63" s="3">
        <v>9230072</v>
      </c>
      <c r="E63" s="3">
        <v>501880873016</v>
      </c>
      <c r="G63" s="3">
        <v>428479648443</v>
      </c>
      <c r="I63" s="5">
        <v>73401224573</v>
      </c>
      <c r="K63" s="3">
        <v>9230072</v>
      </c>
      <c r="M63" s="3">
        <v>501880873016</v>
      </c>
      <c r="O63" s="3">
        <v>324183642060</v>
      </c>
      <c r="Q63" s="5">
        <v>177697230956</v>
      </c>
    </row>
    <row r="64" spans="1:17">
      <c r="A64" s="2" t="s">
        <v>36</v>
      </c>
      <c r="C64" s="3">
        <v>12351361</v>
      </c>
      <c r="E64" s="3">
        <v>357286028699</v>
      </c>
      <c r="G64" s="3">
        <v>341570354585</v>
      </c>
      <c r="I64" s="5">
        <v>15715674114</v>
      </c>
      <c r="K64" s="3">
        <v>12351361</v>
      </c>
      <c r="M64" s="3">
        <v>357286028699</v>
      </c>
      <c r="O64" s="3">
        <v>320748307262</v>
      </c>
      <c r="Q64" s="5">
        <v>36537721437</v>
      </c>
    </row>
    <row r="65" spans="1:17">
      <c r="A65" s="2" t="s">
        <v>18</v>
      </c>
      <c r="C65" s="3">
        <v>33676955</v>
      </c>
      <c r="E65" s="3">
        <v>870391005061</v>
      </c>
      <c r="G65" s="3">
        <v>837918725257</v>
      </c>
      <c r="I65" s="5">
        <v>32472279804</v>
      </c>
      <c r="K65" s="3">
        <v>33676955</v>
      </c>
      <c r="M65" s="3">
        <v>870391005061</v>
      </c>
      <c r="O65" s="3">
        <v>787733984128</v>
      </c>
      <c r="Q65" s="5">
        <v>82657020933</v>
      </c>
    </row>
    <row r="66" spans="1:17">
      <c r="A66" s="2" t="s">
        <v>83</v>
      </c>
      <c r="C66" s="3">
        <v>24400000</v>
      </c>
      <c r="E66" s="3">
        <v>202527747000</v>
      </c>
      <c r="G66" s="3">
        <v>200184611840</v>
      </c>
      <c r="I66" s="5">
        <v>2343135160</v>
      </c>
      <c r="K66" s="3">
        <v>24400000</v>
      </c>
      <c r="M66" s="3">
        <v>202527747000</v>
      </c>
      <c r="O66" s="3">
        <v>200184611840</v>
      </c>
      <c r="Q66" s="5">
        <v>2343135160</v>
      </c>
    </row>
    <row r="67" spans="1:17">
      <c r="A67" s="2" t="s">
        <v>55</v>
      </c>
      <c r="C67" s="3">
        <v>150297857</v>
      </c>
      <c r="E67" s="3">
        <v>2557789370934</v>
      </c>
      <c r="G67" s="3">
        <v>3212177072143</v>
      </c>
      <c r="I67" s="5">
        <v>-654387701209</v>
      </c>
      <c r="K67" s="3">
        <v>150297857</v>
      </c>
      <c r="M67" s="3">
        <v>2557789370934</v>
      </c>
      <c r="O67" s="3">
        <v>3282430883678</v>
      </c>
      <c r="Q67" s="5">
        <v>-724641512744</v>
      </c>
    </row>
    <row r="68" spans="1:17">
      <c r="A68" s="2" t="s">
        <v>21</v>
      </c>
      <c r="C68" s="3">
        <v>5660647</v>
      </c>
      <c r="E68" s="3">
        <v>763916924571</v>
      </c>
      <c r="G68" s="3">
        <v>910837010757</v>
      </c>
      <c r="I68" s="5">
        <v>-146920086186</v>
      </c>
      <c r="K68" s="3">
        <v>5660647</v>
      </c>
      <c r="M68" s="3">
        <v>763916924571</v>
      </c>
      <c r="O68" s="3">
        <v>1035524790273</v>
      </c>
      <c r="Q68" s="5">
        <v>-271607865702</v>
      </c>
    </row>
    <row r="69" spans="1:17">
      <c r="A69" s="2" t="s">
        <v>46</v>
      </c>
      <c r="C69" s="3">
        <v>50641450</v>
      </c>
      <c r="E69" s="3">
        <v>709795880552</v>
      </c>
      <c r="G69" s="3">
        <v>772721047267</v>
      </c>
      <c r="I69" s="5">
        <v>-62925166715</v>
      </c>
      <c r="K69" s="3">
        <v>50641450</v>
      </c>
      <c r="M69" s="3">
        <v>709795880552</v>
      </c>
      <c r="O69" s="3">
        <v>593920835404</v>
      </c>
      <c r="Q69" s="5">
        <v>115875045148</v>
      </c>
    </row>
    <row r="70" spans="1:17">
      <c r="A70" s="2" t="s">
        <v>48</v>
      </c>
      <c r="C70" s="3">
        <v>23118673</v>
      </c>
      <c r="E70" s="3">
        <v>61934110033</v>
      </c>
      <c r="G70" s="3">
        <v>62623543540</v>
      </c>
      <c r="I70" s="5">
        <v>-689433507</v>
      </c>
      <c r="K70" s="3">
        <v>23118673</v>
      </c>
      <c r="M70" s="3">
        <v>61934110033</v>
      </c>
      <c r="O70" s="3">
        <v>50146895565</v>
      </c>
      <c r="Q70" s="5">
        <v>11787214468</v>
      </c>
    </row>
    <row r="71" spans="1:17">
      <c r="A71" s="2" t="s">
        <v>43</v>
      </c>
      <c r="C71" s="3">
        <v>14100000</v>
      </c>
      <c r="E71" s="3">
        <v>220893814800</v>
      </c>
      <c r="G71" s="3">
        <v>249486669000</v>
      </c>
      <c r="I71" s="5">
        <v>-28592854200</v>
      </c>
      <c r="K71" s="3">
        <v>14100000</v>
      </c>
      <c r="M71" s="3">
        <v>220893814800</v>
      </c>
      <c r="O71" s="3">
        <v>179544422401</v>
      </c>
      <c r="Q71" s="5">
        <v>41349392399</v>
      </c>
    </row>
    <row r="72" spans="1:17">
      <c r="A72" s="2" t="s">
        <v>72</v>
      </c>
      <c r="C72" s="3">
        <v>39326602</v>
      </c>
      <c r="E72" s="3">
        <v>1123130648471</v>
      </c>
      <c r="G72" s="3">
        <v>1334621661635</v>
      </c>
      <c r="I72" s="5">
        <v>-211491013164</v>
      </c>
      <c r="K72" s="3">
        <v>39326602</v>
      </c>
      <c r="M72" s="3">
        <v>1123130648471</v>
      </c>
      <c r="O72" s="3">
        <v>1273956247205</v>
      </c>
      <c r="Q72" s="5">
        <v>-150825598734</v>
      </c>
    </row>
    <row r="73" spans="1:17">
      <c r="A73" s="2" t="s">
        <v>29</v>
      </c>
      <c r="C73" s="3">
        <v>4685772</v>
      </c>
      <c r="E73" s="3">
        <v>347478717582</v>
      </c>
      <c r="G73" s="3">
        <v>377522118767</v>
      </c>
      <c r="I73" s="5">
        <v>-30043401185</v>
      </c>
      <c r="K73" s="3">
        <v>4685772</v>
      </c>
      <c r="M73" s="3">
        <v>347478717582</v>
      </c>
      <c r="O73" s="3">
        <v>264957684097</v>
      </c>
      <c r="Q73" s="5">
        <v>82521033485</v>
      </c>
    </row>
    <row r="74" spans="1:17">
      <c r="A74" s="2" t="s">
        <v>60</v>
      </c>
      <c r="C74" s="3">
        <v>17936933</v>
      </c>
      <c r="E74" s="3">
        <v>568427038966</v>
      </c>
      <c r="G74" s="3">
        <v>485694872693</v>
      </c>
      <c r="I74" s="5">
        <v>82732166273</v>
      </c>
      <c r="K74" s="3">
        <v>17936933</v>
      </c>
      <c r="M74" s="3">
        <v>568427038966</v>
      </c>
      <c r="O74" s="3">
        <v>328787296361</v>
      </c>
      <c r="Q74" s="5">
        <v>239639742605</v>
      </c>
    </row>
    <row r="75" spans="1:17">
      <c r="A75" s="2" t="s">
        <v>58</v>
      </c>
      <c r="C75" s="3">
        <v>1412937</v>
      </c>
      <c r="E75" s="3">
        <v>203937759608</v>
      </c>
      <c r="G75" s="3">
        <v>207449089388</v>
      </c>
      <c r="I75" s="5">
        <v>-3511329780</v>
      </c>
      <c r="K75" s="3">
        <v>1412937</v>
      </c>
      <c r="M75" s="3">
        <v>203937759608</v>
      </c>
      <c r="O75" s="3">
        <v>161891329103</v>
      </c>
      <c r="Q75" s="5">
        <v>42046430505</v>
      </c>
    </row>
    <row r="76" spans="1:17">
      <c r="A76" s="2" t="s">
        <v>90</v>
      </c>
      <c r="C76" s="3">
        <v>2000000</v>
      </c>
      <c r="E76" s="3">
        <v>66601350000</v>
      </c>
      <c r="G76" s="3">
        <v>70263741600</v>
      </c>
      <c r="I76" s="5">
        <v>-3662391600</v>
      </c>
      <c r="K76" s="3">
        <v>2000000</v>
      </c>
      <c r="M76" s="3">
        <v>66601350000</v>
      </c>
      <c r="O76" s="3">
        <v>70263741600</v>
      </c>
      <c r="Q76" s="5">
        <v>-3662391600</v>
      </c>
    </row>
    <row r="77" spans="1:17">
      <c r="A77" s="2" t="s">
        <v>196</v>
      </c>
      <c r="C77" s="3">
        <v>9828000</v>
      </c>
      <c r="E77" s="3">
        <v>2770914910</v>
      </c>
      <c r="G77" s="3">
        <v>2469817433</v>
      </c>
      <c r="I77" s="5">
        <v>301097477</v>
      </c>
      <c r="K77" s="3">
        <v>9828000</v>
      </c>
      <c r="M77" s="3">
        <v>2770914910</v>
      </c>
      <c r="O77" s="3">
        <v>2469817433</v>
      </c>
      <c r="Q77" s="5">
        <v>301097477</v>
      </c>
    </row>
    <row r="78" spans="1:17">
      <c r="A78" s="2" t="s">
        <v>197</v>
      </c>
      <c r="C78" s="3">
        <v>2829000</v>
      </c>
      <c r="E78" s="3">
        <v>63112711</v>
      </c>
      <c r="G78" s="3">
        <v>52056056</v>
      </c>
      <c r="I78" s="5">
        <v>11056655</v>
      </c>
      <c r="K78" s="3">
        <v>2829000</v>
      </c>
      <c r="M78" s="3">
        <v>63112711</v>
      </c>
      <c r="O78" s="3">
        <v>52056056</v>
      </c>
      <c r="Q78" s="5">
        <v>11056655</v>
      </c>
    </row>
    <row r="79" spans="1:17">
      <c r="A79" s="2" t="s">
        <v>198</v>
      </c>
      <c r="C79" s="3">
        <v>1360000</v>
      </c>
      <c r="E79" s="3">
        <v>663100000</v>
      </c>
      <c r="G79" s="3">
        <v>761403888</v>
      </c>
      <c r="I79" s="5">
        <v>-98303888</v>
      </c>
      <c r="K79" s="3">
        <v>1360000</v>
      </c>
      <c r="M79" s="3">
        <v>663100000</v>
      </c>
      <c r="O79" s="3">
        <v>761403888</v>
      </c>
      <c r="Q79" s="5">
        <v>-98303888</v>
      </c>
    </row>
    <row r="80" spans="1:17">
      <c r="A80" s="2" t="s">
        <v>199</v>
      </c>
      <c r="C80" s="3">
        <v>305000</v>
      </c>
      <c r="E80" s="3">
        <v>53000000</v>
      </c>
      <c r="G80" s="3">
        <v>57935077</v>
      </c>
      <c r="I80" s="5">
        <v>-4935077</v>
      </c>
      <c r="K80" s="3">
        <v>305000</v>
      </c>
      <c r="M80" s="3">
        <v>53000000</v>
      </c>
      <c r="O80" s="3">
        <v>57935077</v>
      </c>
      <c r="Q80" s="5">
        <v>-4935077</v>
      </c>
    </row>
    <row r="81" spans="1:17">
      <c r="A81" s="2" t="s">
        <v>200</v>
      </c>
      <c r="C81" s="3">
        <v>911000</v>
      </c>
      <c r="E81" s="3">
        <v>212244000</v>
      </c>
      <c r="G81" s="3">
        <v>145722467</v>
      </c>
      <c r="I81" s="5">
        <v>66521533</v>
      </c>
      <c r="K81" s="3">
        <v>911000</v>
      </c>
      <c r="M81" s="3">
        <v>212244000</v>
      </c>
      <c r="O81" s="3">
        <v>145722467</v>
      </c>
      <c r="Q81" s="5">
        <v>66521533</v>
      </c>
    </row>
    <row r="82" spans="1:17">
      <c r="A82" s="2" t="s">
        <v>201</v>
      </c>
      <c r="C82" s="3">
        <v>7450000</v>
      </c>
      <c r="E82" s="3">
        <v>674672000</v>
      </c>
      <c r="G82" s="3">
        <v>283027102</v>
      </c>
      <c r="I82" s="5">
        <v>391644898</v>
      </c>
      <c r="K82" s="3">
        <v>7450000</v>
      </c>
      <c r="M82" s="3">
        <v>674672000</v>
      </c>
      <c r="O82" s="3">
        <v>283027102</v>
      </c>
      <c r="Q82" s="5">
        <v>391644898</v>
      </c>
    </row>
    <row r="83" spans="1:17">
      <c r="A83" s="2" t="s">
        <v>202</v>
      </c>
      <c r="C83" s="3">
        <v>1123000</v>
      </c>
      <c r="E83" s="3">
        <v>34674000</v>
      </c>
      <c r="G83" s="3">
        <v>19086085</v>
      </c>
      <c r="I83" s="5">
        <v>15587915</v>
      </c>
      <c r="K83" s="3">
        <v>1123000</v>
      </c>
      <c r="M83" s="3">
        <v>34674000</v>
      </c>
      <c r="O83" s="3">
        <v>19086085</v>
      </c>
      <c r="Q83" s="5">
        <v>15587915</v>
      </c>
    </row>
    <row r="84" spans="1:17">
      <c r="A84" s="2" t="s">
        <v>203</v>
      </c>
      <c r="C84" s="3">
        <v>87900000</v>
      </c>
      <c r="E84" s="3">
        <v>4454976000</v>
      </c>
      <c r="G84" s="3">
        <v>878773645</v>
      </c>
      <c r="I84" s="5">
        <v>3576202355</v>
      </c>
      <c r="K84" s="3">
        <v>87900000</v>
      </c>
      <c r="M84" s="3">
        <v>4454976000</v>
      </c>
      <c r="O84" s="3">
        <v>878773645</v>
      </c>
      <c r="Q84" s="5">
        <v>3576202355</v>
      </c>
    </row>
    <row r="85" spans="1:17">
      <c r="A85" s="2" t="s">
        <v>204</v>
      </c>
      <c r="C85" s="3">
        <v>167499</v>
      </c>
      <c r="E85" s="3">
        <v>48423810</v>
      </c>
      <c r="G85" s="3">
        <v>31816616</v>
      </c>
      <c r="I85" s="5">
        <v>16607194</v>
      </c>
      <c r="K85" s="3">
        <v>167499</v>
      </c>
      <c r="M85" s="3">
        <v>48423810</v>
      </c>
      <c r="O85" s="3">
        <v>31816616</v>
      </c>
      <c r="Q85" s="5">
        <v>16607194</v>
      </c>
    </row>
    <row r="86" spans="1:17">
      <c r="A86" s="2" t="s">
        <v>92</v>
      </c>
      <c r="C86" s="3">
        <v>7450000</v>
      </c>
      <c r="E86" s="3">
        <v>647983101</v>
      </c>
      <c r="G86" s="3">
        <v>1197583285</v>
      </c>
      <c r="I86" s="5">
        <v>-549600184</v>
      </c>
      <c r="K86" s="3">
        <v>7450000</v>
      </c>
      <c r="M86" s="3">
        <v>647983101</v>
      </c>
      <c r="O86" s="3">
        <v>1197583285</v>
      </c>
      <c r="Q86" s="5">
        <v>-549600184</v>
      </c>
    </row>
    <row r="87" spans="1:17">
      <c r="A87" s="2" t="s">
        <v>94</v>
      </c>
      <c r="C87" s="3">
        <v>6500000</v>
      </c>
      <c r="E87" s="3">
        <v>2469363975</v>
      </c>
      <c r="G87" s="3">
        <v>3636429037</v>
      </c>
      <c r="I87" s="5">
        <v>-1167065062</v>
      </c>
      <c r="K87" s="3">
        <v>6500000</v>
      </c>
      <c r="M87" s="3">
        <v>2469363975</v>
      </c>
      <c r="O87" s="3">
        <v>3636429037</v>
      </c>
      <c r="Q87" s="5">
        <v>-1167065062</v>
      </c>
    </row>
    <row r="88" spans="1:17">
      <c r="A88" s="2" t="s">
        <v>93</v>
      </c>
      <c r="C88" s="3">
        <v>3800000</v>
      </c>
      <c r="E88" s="3">
        <v>740809192</v>
      </c>
      <c r="G88" s="3">
        <v>1175099573</v>
      </c>
      <c r="I88" s="5">
        <v>-434290381</v>
      </c>
      <c r="K88" s="3">
        <v>3800000</v>
      </c>
      <c r="M88" s="3">
        <v>740809192</v>
      </c>
      <c r="O88" s="3">
        <v>1175099573</v>
      </c>
      <c r="Q88" s="5">
        <v>-434290381</v>
      </c>
    </row>
    <row r="89" spans="1:17">
      <c r="A89" s="2" t="s">
        <v>89</v>
      </c>
      <c r="C89" s="3">
        <v>299000</v>
      </c>
      <c r="E89" s="3">
        <v>73535059</v>
      </c>
      <c r="G89" s="3">
        <v>122691265</v>
      </c>
      <c r="I89" s="5">
        <v>-49156206</v>
      </c>
      <c r="K89" s="3">
        <v>299000</v>
      </c>
      <c r="M89" s="3">
        <v>73535059</v>
      </c>
      <c r="O89" s="3">
        <v>122691265</v>
      </c>
      <c r="Q89" s="5">
        <v>-49156206</v>
      </c>
    </row>
    <row r="90" spans="1:17">
      <c r="A90" s="2" t="s">
        <v>84</v>
      </c>
      <c r="C90" s="3">
        <v>16260000</v>
      </c>
      <c r="E90" s="3">
        <v>666488335</v>
      </c>
      <c r="G90" s="3">
        <v>550800386</v>
      </c>
      <c r="I90" s="5">
        <v>115687949</v>
      </c>
      <c r="K90" s="3">
        <v>16260000</v>
      </c>
      <c r="M90" s="3">
        <v>666488335</v>
      </c>
      <c r="O90" s="3">
        <v>550800386</v>
      </c>
      <c r="Q90" s="5">
        <v>115687949</v>
      </c>
    </row>
    <row r="91" spans="1:17">
      <c r="A91" s="2" t="s">
        <v>88</v>
      </c>
      <c r="C91" s="3">
        <v>612000</v>
      </c>
      <c r="E91" s="3">
        <v>209250104</v>
      </c>
      <c r="G91" s="3">
        <v>248109244</v>
      </c>
      <c r="I91" s="5">
        <v>-38859140</v>
      </c>
      <c r="K91" s="3">
        <v>612000</v>
      </c>
      <c r="M91" s="3">
        <v>209250104</v>
      </c>
      <c r="O91" s="3">
        <v>248109244</v>
      </c>
      <c r="Q91" s="5">
        <v>-38859140</v>
      </c>
    </row>
    <row r="92" spans="1:17">
      <c r="A92" s="2" t="s">
        <v>86</v>
      </c>
      <c r="C92" s="3">
        <v>1000</v>
      </c>
      <c r="E92" s="3">
        <v>169956</v>
      </c>
      <c r="G92" s="3">
        <v>123029</v>
      </c>
      <c r="I92" s="5">
        <v>46927</v>
      </c>
      <c r="K92" s="3">
        <v>1000</v>
      </c>
      <c r="M92" s="3">
        <v>169956</v>
      </c>
      <c r="O92" s="3">
        <v>123029</v>
      </c>
      <c r="Q92" s="5">
        <v>46927</v>
      </c>
    </row>
    <row r="93" spans="1:17">
      <c r="A93" s="2" t="s">
        <v>85</v>
      </c>
      <c r="C93" s="3">
        <v>8007000</v>
      </c>
      <c r="E93" s="3">
        <v>648399993</v>
      </c>
      <c r="G93" s="3">
        <v>472524824</v>
      </c>
      <c r="I93" s="5">
        <v>175875169</v>
      </c>
      <c r="K93" s="3">
        <v>8007000</v>
      </c>
      <c r="M93" s="3">
        <v>648399993</v>
      </c>
      <c r="O93" s="3">
        <v>472524824</v>
      </c>
      <c r="Q93" s="5">
        <v>175875169</v>
      </c>
    </row>
    <row r="94" spans="1:17" ht="24.75" thickBot="1">
      <c r="E94" s="6">
        <f>SUM(E8:E92)</f>
        <v>36074429924497</v>
      </c>
      <c r="G94" s="6">
        <f>SUM(G8:G92)</f>
        <v>39334836563809</v>
      </c>
      <c r="I94" s="8">
        <f>SUM(I8:I93)</f>
        <v>-3260230764143</v>
      </c>
      <c r="M94" s="6">
        <f>SUM(M8:M92)</f>
        <v>36074429924497</v>
      </c>
      <c r="O94" s="6">
        <f>SUM(O8:O92)</f>
        <v>33759623301993</v>
      </c>
      <c r="Q94" s="6">
        <f>SUM(Q8:Q93)</f>
        <v>2314982497673</v>
      </c>
    </row>
    <row r="95" spans="1:17" ht="24.75" thickTop="1">
      <c r="I95" s="3"/>
    </row>
    <row r="96" spans="1:17">
      <c r="I96" s="3"/>
      <c r="Q96" s="3"/>
    </row>
    <row r="97" spans="9:17">
      <c r="I97" s="3"/>
      <c r="Q97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1"/>
  <sheetViews>
    <sheetView rightToLeft="1" topLeftCell="A22" workbookViewId="0">
      <selection activeCell="A19" sqref="A19"/>
    </sheetView>
  </sheetViews>
  <sheetFormatPr defaultRowHeight="24"/>
  <cols>
    <col min="1" max="1" width="34.42578125" style="2" bestFit="1" customWidth="1"/>
    <col min="2" max="2" width="1" style="2" customWidth="1"/>
    <col min="3" max="3" width="12.42578125" style="2" bestFit="1" customWidth="1"/>
    <col min="4" max="4" width="1" style="2" customWidth="1"/>
    <col min="5" max="5" width="19" style="2" bestFit="1" customWidth="1"/>
    <col min="6" max="6" width="1" style="2" customWidth="1"/>
    <col min="7" max="7" width="18.85546875" style="2" bestFit="1" customWidth="1"/>
    <col min="8" max="8" width="1" style="2" customWidth="1"/>
    <col min="9" max="9" width="25.7109375" style="2" bestFit="1" customWidth="1"/>
    <col min="10" max="10" width="1" style="2" customWidth="1"/>
    <col min="11" max="11" width="14" style="2" bestFit="1" customWidth="1"/>
    <col min="12" max="12" width="1" style="2" customWidth="1"/>
    <col min="13" max="13" width="22.28515625" style="2" bestFit="1" customWidth="1"/>
    <col min="14" max="14" width="1" style="2" customWidth="1"/>
    <col min="15" max="15" width="22.28515625" style="2" bestFit="1" customWidth="1"/>
    <col min="16" max="16" width="1" style="2" customWidth="1"/>
    <col min="17" max="17" width="25.710937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.75">
      <c r="A3" s="12" t="s">
        <v>113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.75">
      <c r="A6" s="12" t="s">
        <v>3</v>
      </c>
      <c r="C6" s="13" t="s">
        <v>115</v>
      </c>
      <c r="D6" s="13" t="s">
        <v>115</v>
      </c>
      <c r="E6" s="13" t="s">
        <v>115</v>
      </c>
      <c r="F6" s="13" t="s">
        <v>115</v>
      </c>
      <c r="G6" s="13" t="s">
        <v>115</v>
      </c>
      <c r="H6" s="13" t="s">
        <v>115</v>
      </c>
      <c r="I6" s="13" t="s">
        <v>115</v>
      </c>
      <c r="K6" s="13" t="s">
        <v>116</v>
      </c>
      <c r="L6" s="13" t="s">
        <v>116</v>
      </c>
      <c r="M6" s="13" t="s">
        <v>116</v>
      </c>
      <c r="N6" s="13" t="s">
        <v>116</v>
      </c>
      <c r="O6" s="13" t="s">
        <v>116</v>
      </c>
      <c r="P6" s="13" t="s">
        <v>116</v>
      </c>
      <c r="Q6" s="13" t="s">
        <v>116</v>
      </c>
    </row>
    <row r="7" spans="1:17" ht="24.75">
      <c r="A7" s="13" t="s">
        <v>3</v>
      </c>
      <c r="C7" s="13" t="s">
        <v>7</v>
      </c>
      <c r="E7" s="13" t="s">
        <v>164</v>
      </c>
      <c r="G7" s="13" t="s">
        <v>165</v>
      </c>
      <c r="I7" s="13" t="s">
        <v>167</v>
      </c>
      <c r="K7" s="13" t="s">
        <v>7</v>
      </c>
      <c r="M7" s="13" t="s">
        <v>164</v>
      </c>
      <c r="O7" s="13" t="s">
        <v>165</v>
      </c>
      <c r="Q7" s="13" t="s">
        <v>167</v>
      </c>
    </row>
    <row r="8" spans="1:17">
      <c r="A8" s="2" t="s">
        <v>53</v>
      </c>
      <c r="C8" s="3">
        <v>2814147</v>
      </c>
      <c r="E8" s="3">
        <v>15649691696</v>
      </c>
      <c r="G8" s="3">
        <v>16469664148</v>
      </c>
      <c r="I8" s="5">
        <v>-819972452</v>
      </c>
      <c r="K8" s="3">
        <v>17650826</v>
      </c>
      <c r="M8" s="3">
        <v>102580903551</v>
      </c>
      <c r="O8" s="3">
        <v>103300636429</v>
      </c>
      <c r="Q8" s="5">
        <v>-719732878</v>
      </c>
    </row>
    <row r="9" spans="1:17">
      <c r="A9" s="2" t="s">
        <v>67</v>
      </c>
      <c r="C9" s="3">
        <v>1</v>
      </c>
      <c r="E9" s="3">
        <v>1</v>
      </c>
      <c r="G9" s="3">
        <v>6543</v>
      </c>
      <c r="I9" s="5">
        <v>-6542</v>
      </c>
      <c r="K9" s="3">
        <v>3785110</v>
      </c>
      <c r="M9" s="3">
        <v>30190572644</v>
      </c>
      <c r="O9" s="3">
        <v>24759296365</v>
      </c>
      <c r="Q9" s="5">
        <v>5431276279</v>
      </c>
    </row>
    <row r="10" spans="1:17">
      <c r="A10" s="2" t="s">
        <v>74</v>
      </c>
      <c r="C10" s="3">
        <v>1</v>
      </c>
      <c r="E10" s="3">
        <v>1</v>
      </c>
      <c r="G10" s="3">
        <v>3729</v>
      </c>
      <c r="I10" s="5">
        <v>-3728</v>
      </c>
      <c r="K10" s="3">
        <v>10500000</v>
      </c>
      <c r="M10" s="3">
        <v>90463847658</v>
      </c>
      <c r="O10" s="3">
        <v>39217577252</v>
      </c>
      <c r="Q10" s="5">
        <v>51246270406</v>
      </c>
    </row>
    <row r="11" spans="1:17">
      <c r="A11" s="2" t="s">
        <v>45</v>
      </c>
      <c r="C11" s="3">
        <v>197417</v>
      </c>
      <c r="E11" s="3">
        <v>249227823</v>
      </c>
      <c r="G11" s="3">
        <v>233556453</v>
      </c>
      <c r="I11" s="5">
        <v>15671370</v>
      </c>
      <c r="K11" s="3">
        <v>197417</v>
      </c>
      <c r="M11" s="3">
        <v>249227823</v>
      </c>
      <c r="O11" s="3">
        <v>233556453</v>
      </c>
      <c r="Q11" s="5">
        <v>15671370</v>
      </c>
    </row>
    <row r="12" spans="1:17">
      <c r="A12" s="2" t="s">
        <v>20</v>
      </c>
      <c r="C12" s="3">
        <v>1</v>
      </c>
      <c r="E12" s="3">
        <v>1</v>
      </c>
      <c r="G12" s="3">
        <v>6988</v>
      </c>
      <c r="I12" s="5">
        <v>-6987</v>
      </c>
      <c r="K12" s="3">
        <v>1</v>
      </c>
      <c r="M12" s="3">
        <v>1</v>
      </c>
      <c r="O12" s="3">
        <v>6988</v>
      </c>
      <c r="Q12" s="5">
        <v>-6987</v>
      </c>
    </row>
    <row r="13" spans="1:17">
      <c r="A13" s="2" t="s">
        <v>68</v>
      </c>
      <c r="C13" s="3">
        <v>1</v>
      </c>
      <c r="E13" s="3">
        <v>1</v>
      </c>
      <c r="G13" s="3">
        <v>4665</v>
      </c>
      <c r="I13" s="5">
        <v>-4664</v>
      </c>
      <c r="K13" s="3">
        <v>1</v>
      </c>
      <c r="M13" s="3">
        <v>1</v>
      </c>
      <c r="O13" s="3">
        <v>4665</v>
      </c>
      <c r="Q13" s="5">
        <v>-4664</v>
      </c>
    </row>
    <row r="14" spans="1:17">
      <c r="A14" s="2" t="s">
        <v>51</v>
      </c>
      <c r="C14" s="3">
        <v>1</v>
      </c>
      <c r="E14" s="3">
        <v>1</v>
      </c>
      <c r="G14" s="3">
        <v>5722</v>
      </c>
      <c r="I14" s="5">
        <v>-5721</v>
      </c>
      <c r="K14" s="3">
        <v>1</v>
      </c>
      <c r="M14" s="3">
        <v>1</v>
      </c>
      <c r="O14" s="3">
        <v>5722</v>
      </c>
      <c r="Q14" s="5">
        <v>-5721</v>
      </c>
    </row>
    <row r="15" spans="1:17">
      <c r="A15" s="2" t="s">
        <v>38</v>
      </c>
      <c r="C15" s="3">
        <v>2868559</v>
      </c>
      <c r="E15" s="3">
        <v>50370458981</v>
      </c>
      <c r="G15" s="3">
        <v>54014115586</v>
      </c>
      <c r="I15" s="5">
        <v>-3643656605</v>
      </c>
      <c r="K15" s="3">
        <v>2959074</v>
      </c>
      <c r="M15" s="3">
        <v>52280141526</v>
      </c>
      <c r="O15" s="3">
        <v>55718486203</v>
      </c>
      <c r="Q15" s="5">
        <v>-3438344677</v>
      </c>
    </row>
    <row r="16" spans="1:17">
      <c r="A16" s="2" t="s">
        <v>91</v>
      </c>
      <c r="C16" s="3">
        <v>50000</v>
      </c>
      <c r="E16" s="3">
        <v>638059126</v>
      </c>
      <c r="G16" s="3">
        <v>616559323</v>
      </c>
      <c r="I16" s="5">
        <v>21499803</v>
      </c>
      <c r="K16" s="3">
        <v>50000</v>
      </c>
      <c r="M16" s="3">
        <v>638059126</v>
      </c>
      <c r="O16" s="3">
        <v>616559323</v>
      </c>
      <c r="Q16" s="5">
        <v>21499803</v>
      </c>
    </row>
    <row r="17" spans="1:17">
      <c r="A17" s="2" t="s">
        <v>22</v>
      </c>
      <c r="C17" s="3">
        <v>283185</v>
      </c>
      <c r="E17" s="3">
        <v>4527013407</v>
      </c>
      <c r="G17" s="3">
        <v>3862916374</v>
      </c>
      <c r="I17" s="5">
        <v>664097033</v>
      </c>
      <c r="K17" s="3">
        <v>283185</v>
      </c>
      <c r="M17" s="3">
        <v>4527013407</v>
      </c>
      <c r="O17" s="3">
        <v>3862916374</v>
      </c>
      <c r="Q17" s="5">
        <v>664097033</v>
      </c>
    </row>
    <row r="18" spans="1:17">
      <c r="A18" s="2" t="s">
        <v>168</v>
      </c>
      <c r="C18" s="3">
        <v>0</v>
      </c>
      <c r="E18" s="3">
        <v>0</v>
      </c>
      <c r="G18" s="3">
        <v>0</v>
      </c>
      <c r="I18" s="3">
        <v>0</v>
      </c>
      <c r="K18" s="3">
        <v>1250000</v>
      </c>
      <c r="M18" s="3">
        <v>23582264015</v>
      </c>
      <c r="O18" s="3">
        <v>23582264015</v>
      </c>
      <c r="Q18" s="5">
        <v>0</v>
      </c>
    </row>
    <row r="19" spans="1:17">
      <c r="A19" s="2" t="s">
        <v>169</v>
      </c>
      <c r="C19" s="3">
        <v>0</v>
      </c>
      <c r="E19" s="3">
        <v>0</v>
      </c>
      <c r="G19" s="3">
        <v>0</v>
      </c>
      <c r="I19" s="3">
        <v>0</v>
      </c>
      <c r="K19" s="3">
        <v>1396285</v>
      </c>
      <c r="M19" s="3">
        <v>35983021568</v>
      </c>
      <c r="O19" s="3">
        <v>34878564966</v>
      </c>
      <c r="Q19" s="5">
        <v>1104456602</v>
      </c>
    </row>
    <row r="20" spans="1:17">
      <c r="A20" s="2" t="s">
        <v>170</v>
      </c>
      <c r="C20" s="3">
        <v>0</v>
      </c>
      <c r="E20" s="3">
        <v>0</v>
      </c>
      <c r="G20" s="3">
        <v>0</v>
      </c>
      <c r="I20" s="3">
        <v>0</v>
      </c>
      <c r="K20" s="3">
        <v>625000</v>
      </c>
      <c r="M20" s="3">
        <v>14811345127</v>
      </c>
      <c r="O20" s="3">
        <v>8351326125</v>
      </c>
      <c r="Q20" s="5">
        <v>6460019002</v>
      </c>
    </row>
    <row r="21" spans="1:17">
      <c r="A21" s="2" t="s">
        <v>171</v>
      </c>
      <c r="C21" s="3">
        <v>0</v>
      </c>
      <c r="E21" s="3">
        <v>0</v>
      </c>
      <c r="G21" s="3">
        <v>0</v>
      </c>
      <c r="I21" s="3">
        <v>0</v>
      </c>
      <c r="K21" s="3">
        <v>12000000</v>
      </c>
      <c r="M21" s="3">
        <v>35738085720</v>
      </c>
      <c r="O21" s="3">
        <v>23421247200</v>
      </c>
      <c r="Q21" s="5">
        <v>12316838520</v>
      </c>
    </row>
    <row r="22" spans="1:17">
      <c r="A22" s="2" t="s">
        <v>24</v>
      </c>
      <c r="C22" s="3">
        <v>0</v>
      </c>
      <c r="E22" s="3">
        <v>0</v>
      </c>
      <c r="G22" s="3">
        <v>0</v>
      </c>
      <c r="I22" s="3">
        <v>0</v>
      </c>
      <c r="K22" s="3">
        <v>14297</v>
      </c>
      <c r="M22" s="3">
        <v>2725138163</v>
      </c>
      <c r="O22" s="3">
        <v>2770036731</v>
      </c>
      <c r="Q22" s="5">
        <v>-44898568</v>
      </c>
    </row>
    <row r="23" spans="1:17">
      <c r="A23" s="2" t="s">
        <v>172</v>
      </c>
      <c r="C23" s="3">
        <v>0</v>
      </c>
      <c r="E23" s="3">
        <v>0</v>
      </c>
      <c r="G23" s="3">
        <v>0</v>
      </c>
      <c r="I23" s="3">
        <v>0</v>
      </c>
      <c r="K23" s="3">
        <v>46034018</v>
      </c>
      <c r="M23" s="3">
        <v>262989280231</v>
      </c>
      <c r="O23" s="3">
        <v>197225891546</v>
      </c>
      <c r="Q23" s="5">
        <v>65763388685</v>
      </c>
    </row>
    <row r="24" spans="1:17">
      <c r="A24" s="2" t="s">
        <v>55</v>
      </c>
      <c r="C24" s="3">
        <v>0</v>
      </c>
      <c r="E24" s="3">
        <v>0</v>
      </c>
      <c r="G24" s="3">
        <v>0</v>
      </c>
      <c r="I24" s="3">
        <v>0</v>
      </c>
      <c r="K24" s="3">
        <v>20000</v>
      </c>
      <c r="M24" s="3">
        <v>329825791</v>
      </c>
      <c r="O24" s="3">
        <v>318484945</v>
      </c>
      <c r="Q24" s="5">
        <v>11340846</v>
      </c>
    </row>
    <row r="25" spans="1:17">
      <c r="A25" s="2" t="s">
        <v>63</v>
      </c>
      <c r="C25" s="3">
        <v>0</v>
      </c>
      <c r="E25" s="3">
        <v>0</v>
      </c>
      <c r="G25" s="3">
        <v>0</v>
      </c>
      <c r="I25" s="3">
        <v>0</v>
      </c>
      <c r="K25" s="3">
        <v>230000</v>
      </c>
      <c r="M25" s="3">
        <v>11877406709</v>
      </c>
      <c r="O25" s="3">
        <v>10594210814</v>
      </c>
      <c r="Q25" s="5">
        <v>1283195895</v>
      </c>
    </row>
    <row r="26" spans="1:17">
      <c r="A26" s="2" t="s">
        <v>49</v>
      </c>
      <c r="C26" s="3">
        <v>0</v>
      </c>
      <c r="E26" s="3">
        <v>0</v>
      </c>
      <c r="G26" s="3">
        <v>0</v>
      </c>
      <c r="I26" s="3">
        <v>0</v>
      </c>
      <c r="K26" s="3">
        <v>1133311</v>
      </c>
      <c r="M26" s="3">
        <v>21540201737</v>
      </c>
      <c r="O26" s="3">
        <v>13302173313</v>
      </c>
      <c r="Q26" s="5">
        <v>8238028424</v>
      </c>
    </row>
    <row r="27" spans="1:17">
      <c r="A27" s="2" t="s">
        <v>173</v>
      </c>
      <c r="C27" s="3">
        <v>0</v>
      </c>
      <c r="E27" s="3">
        <v>0</v>
      </c>
      <c r="G27" s="3">
        <v>0</v>
      </c>
      <c r="I27" s="3">
        <v>0</v>
      </c>
      <c r="K27" s="3">
        <v>22217678</v>
      </c>
      <c r="M27" s="3">
        <v>281031513833</v>
      </c>
      <c r="O27" s="3">
        <v>210374921222</v>
      </c>
      <c r="Q27" s="5">
        <v>70656592611</v>
      </c>
    </row>
    <row r="28" spans="1:17">
      <c r="A28" s="2" t="s">
        <v>174</v>
      </c>
      <c r="C28" s="3">
        <v>0</v>
      </c>
      <c r="E28" s="3">
        <v>0</v>
      </c>
      <c r="G28" s="3">
        <v>0</v>
      </c>
      <c r="I28" s="3">
        <v>0</v>
      </c>
      <c r="K28" s="3">
        <v>1258682</v>
      </c>
      <c r="M28" s="3">
        <v>16004011697</v>
      </c>
      <c r="O28" s="3">
        <v>16004011697</v>
      </c>
      <c r="Q28" s="5">
        <v>0</v>
      </c>
    </row>
    <row r="29" spans="1:17">
      <c r="A29" s="2" t="s">
        <v>175</v>
      </c>
      <c r="C29" s="3">
        <v>0</v>
      </c>
      <c r="E29" s="3">
        <v>0</v>
      </c>
      <c r="G29" s="3">
        <v>0</v>
      </c>
      <c r="I29" s="3">
        <v>0</v>
      </c>
      <c r="K29" s="3">
        <v>3677380</v>
      </c>
      <c r="M29" s="3">
        <v>59905861368</v>
      </c>
      <c r="O29" s="3">
        <v>59905861368</v>
      </c>
      <c r="Q29" s="5">
        <v>0</v>
      </c>
    </row>
    <row r="30" spans="1:17">
      <c r="A30" s="2" t="s">
        <v>141</v>
      </c>
      <c r="C30" s="3">
        <v>0</v>
      </c>
      <c r="E30" s="3">
        <v>0</v>
      </c>
      <c r="G30" s="3">
        <v>0</v>
      </c>
      <c r="I30" s="3">
        <v>0</v>
      </c>
      <c r="K30" s="3">
        <v>619388</v>
      </c>
      <c r="M30" s="3">
        <v>24259863562</v>
      </c>
      <c r="O30" s="3">
        <v>22378445355</v>
      </c>
      <c r="Q30" s="5">
        <v>1881418207</v>
      </c>
    </row>
    <row r="31" spans="1:17">
      <c r="A31" s="2" t="s">
        <v>19</v>
      </c>
      <c r="C31" s="3">
        <v>0</v>
      </c>
      <c r="E31" s="3">
        <v>0</v>
      </c>
      <c r="G31" s="3">
        <v>0</v>
      </c>
      <c r="I31" s="3">
        <v>0</v>
      </c>
      <c r="K31" s="3">
        <v>100000</v>
      </c>
      <c r="M31" s="3">
        <v>3668044556</v>
      </c>
      <c r="O31" s="3">
        <v>3362627982</v>
      </c>
      <c r="Q31" s="5">
        <v>305416574</v>
      </c>
    </row>
    <row r="32" spans="1:17">
      <c r="A32" s="2" t="s">
        <v>176</v>
      </c>
      <c r="C32" s="3">
        <v>0</v>
      </c>
      <c r="E32" s="3">
        <v>0</v>
      </c>
      <c r="G32" s="3">
        <v>0</v>
      </c>
      <c r="I32" s="3">
        <v>0</v>
      </c>
      <c r="K32" s="3">
        <v>5400000</v>
      </c>
      <c r="M32" s="3">
        <v>113195955277</v>
      </c>
      <c r="O32" s="3">
        <v>83775999600</v>
      </c>
      <c r="Q32" s="5">
        <v>29419955677</v>
      </c>
    </row>
    <row r="33" spans="1:17">
      <c r="A33" s="2" t="s">
        <v>16</v>
      </c>
      <c r="C33" s="3">
        <v>0</v>
      </c>
      <c r="E33" s="3">
        <v>0</v>
      </c>
      <c r="G33" s="3">
        <v>0</v>
      </c>
      <c r="I33" s="3">
        <v>0</v>
      </c>
      <c r="K33" s="3">
        <v>1600000</v>
      </c>
      <c r="M33" s="3">
        <v>6358739048</v>
      </c>
      <c r="O33" s="3">
        <v>6403782592</v>
      </c>
      <c r="Q33" s="5">
        <v>-45043544</v>
      </c>
    </row>
    <row r="34" spans="1:17">
      <c r="A34" s="2" t="s">
        <v>177</v>
      </c>
      <c r="C34" s="3">
        <v>0</v>
      </c>
      <c r="E34" s="3">
        <v>0</v>
      </c>
      <c r="G34" s="3">
        <v>0</v>
      </c>
      <c r="I34" s="3">
        <v>0</v>
      </c>
      <c r="K34" s="3">
        <v>1429000</v>
      </c>
      <c r="M34" s="3">
        <v>40432458421</v>
      </c>
      <c r="O34" s="3">
        <v>24172028290</v>
      </c>
      <c r="Q34" s="5">
        <v>16260430131</v>
      </c>
    </row>
    <row r="35" spans="1:17">
      <c r="A35" s="2" t="s">
        <v>43</v>
      </c>
      <c r="C35" s="3">
        <v>0</v>
      </c>
      <c r="E35" s="3">
        <v>0</v>
      </c>
      <c r="G35" s="3">
        <v>0</v>
      </c>
      <c r="I35" s="3">
        <v>0</v>
      </c>
      <c r="K35" s="3">
        <v>87091</v>
      </c>
      <c r="M35" s="3">
        <v>1766951028</v>
      </c>
      <c r="O35" s="3">
        <v>1108986049</v>
      </c>
      <c r="Q35" s="5">
        <v>657964979</v>
      </c>
    </row>
    <row r="36" spans="1:17">
      <c r="A36" s="2" t="s">
        <v>178</v>
      </c>
      <c r="C36" s="3">
        <v>0</v>
      </c>
      <c r="E36" s="3">
        <v>0</v>
      </c>
      <c r="G36" s="3">
        <v>0</v>
      </c>
      <c r="I36" s="3">
        <v>0</v>
      </c>
      <c r="K36" s="3">
        <v>117644</v>
      </c>
      <c r="M36" s="3">
        <v>112336632828</v>
      </c>
      <c r="O36" s="3">
        <v>110511903556</v>
      </c>
      <c r="Q36" s="5">
        <v>1824729272</v>
      </c>
    </row>
    <row r="37" spans="1:17">
      <c r="A37" s="2" t="s">
        <v>125</v>
      </c>
      <c r="C37" s="3">
        <v>0</v>
      </c>
      <c r="E37" s="3">
        <v>0</v>
      </c>
      <c r="G37" s="3">
        <v>0</v>
      </c>
      <c r="I37" s="3">
        <v>0</v>
      </c>
      <c r="K37" s="3">
        <v>135000</v>
      </c>
      <c r="M37" s="3">
        <v>134805086820</v>
      </c>
      <c r="O37" s="3">
        <v>133890263212</v>
      </c>
      <c r="Q37" s="5">
        <v>914823608</v>
      </c>
    </row>
    <row r="38" spans="1:17">
      <c r="A38" s="2" t="s">
        <v>122</v>
      </c>
      <c r="C38" s="3">
        <v>0</v>
      </c>
      <c r="E38" s="3">
        <v>0</v>
      </c>
      <c r="G38" s="3">
        <v>0</v>
      </c>
      <c r="I38" s="3">
        <v>0</v>
      </c>
      <c r="K38" s="3">
        <v>1684700</v>
      </c>
      <c r="M38" s="3">
        <v>1657851896154</v>
      </c>
      <c r="O38" s="3">
        <v>1653664252312</v>
      </c>
      <c r="Q38" s="5">
        <v>4187643842</v>
      </c>
    </row>
    <row r="39" spans="1:17">
      <c r="A39" s="2" t="s">
        <v>179</v>
      </c>
      <c r="C39" s="3">
        <v>0</v>
      </c>
      <c r="E39" s="3">
        <v>0</v>
      </c>
      <c r="G39" s="3">
        <v>0</v>
      </c>
      <c r="I39" s="3">
        <v>0</v>
      </c>
      <c r="K39" s="3">
        <v>759027</v>
      </c>
      <c r="M39" s="3">
        <v>616259413371</v>
      </c>
      <c r="O39" s="3">
        <v>600897763286</v>
      </c>
      <c r="Q39" s="5">
        <v>15361650085</v>
      </c>
    </row>
    <row r="40" spans="1:17" ht="24.75" thickBot="1">
      <c r="E40" s="6">
        <f>SUM(E8:E39)</f>
        <v>71434451038</v>
      </c>
      <c r="G40" s="6">
        <f>SUM(G8:G39)</f>
        <v>75196839531</v>
      </c>
      <c r="I40" s="6">
        <f>SUM(I8:I39)</f>
        <v>-3762388493</v>
      </c>
      <c r="M40" s="6">
        <f>SUM(M8:M39)</f>
        <v>3758382762762</v>
      </c>
      <c r="O40" s="6">
        <f>SUM(O8:O39)</f>
        <v>3468604091950</v>
      </c>
      <c r="Q40" s="6">
        <f>SUM(Q8:Q39)</f>
        <v>289778670812</v>
      </c>
    </row>
    <row r="41" spans="1:17" ht="24.75" thickTop="1"/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2"/>
  <sheetViews>
    <sheetView rightToLeft="1" topLeftCell="A13" workbookViewId="0">
      <selection activeCell="A19" sqref="A19"/>
    </sheetView>
  </sheetViews>
  <sheetFormatPr defaultRowHeight="24"/>
  <cols>
    <col min="1" max="1" width="34.85546875" style="2" bestFit="1" customWidth="1"/>
    <col min="2" max="2" width="1" style="2" customWidth="1"/>
    <col min="3" max="3" width="22.28515625" style="2" bestFit="1" customWidth="1"/>
    <col min="4" max="4" width="1" style="2" customWidth="1"/>
    <col min="5" max="5" width="24" style="2" bestFit="1" customWidth="1"/>
    <col min="6" max="6" width="1" style="2" customWidth="1"/>
    <col min="7" max="7" width="19.140625" style="2" bestFit="1" customWidth="1"/>
    <col min="8" max="8" width="1" style="2" customWidth="1"/>
    <col min="9" max="9" width="23.85546875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22.285156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20.28515625" style="2" bestFit="1" customWidth="1"/>
    <col min="18" max="18" width="1" style="2" customWidth="1"/>
    <col min="19" max="19" width="22.42578125" style="2" bestFit="1" customWidth="1"/>
    <col min="20" max="20" width="1" style="2" customWidth="1"/>
    <col min="21" max="21" width="20.570312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4.75">
      <c r="A3" s="12" t="s">
        <v>113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1:21" ht="24.75">
      <c r="A6" s="12" t="s">
        <v>3</v>
      </c>
      <c r="C6" s="13" t="s">
        <v>115</v>
      </c>
      <c r="D6" s="13" t="s">
        <v>115</v>
      </c>
      <c r="E6" s="13" t="s">
        <v>115</v>
      </c>
      <c r="F6" s="13" t="s">
        <v>115</v>
      </c>
      <c r="G6" s="13" t="s">
        <v>115</v>
      </c>
      <c r="H6" s="13" t="s">
        <v>115</v>
      </c>
      <c r="I6" s="13" t="s">
        <v>115</v>
      </c>
      <c r="J6" s="13" t="s">
        <v>115</v>
      </c>
      <c r="K6" s="13" t="s">
        <v>115</v>
      </c>
      <c r="M6" s="13" t="s">
        <v>116</v>
      </c>
      <c r="N6" s="13" t="s">
        <v>116</v>
      </c>
      <c r="O6" s="13" t="s">
        <v>116</v>
      </c>
      <c r="P6" s="13" t="s">
        <v>116</v>
      </c>
      <c r="Q6" s="13" t="s">
        <v>116</v>
      </c>
      <c r="R6" s="13" t="s">
        <v>116</v>
      </c>
      <c r="S6" s="13" t="s">
        <v>116</v>
      </c>
      <c r="T6" s="13" t="s">
        <v>116</v>
      </c>
      <c r="U6" s="13" t="s">
        <v>116</v>
      </c>
    </row>
    <row r="7" spans="1:21" ht="24.75">
      <c r="A7" s="13" t="s">
        <v>3</v>
      </c>
      <c r="C7" s="13" t="s">
        <v>180</v>
      </c>
      <c r="E7" s="13" t="s">
        <v>181</v>
      </c>
      <c r="G7" s="13" t="s">
        <v>182</v>
      </c>
      <c r="I7" s="13" t="s">
        <v>103</v>
      </c>
      <c r="K7" s="13" t="s">
        <v>183</v>
      </c>
      <c r="M7" s="13" t="s">
        <v>180</v>
      </c>
      <c r="O7" s="13" t="s">
        <v>181</v>
      </c>
      <c r="Q7" s="13" t="s">
        <v>182</v>
      </c>
      <c r="S7" s="13" t="s">
        <v>103</v>
      </c>
      <c r="U7" s="13" t="s">
        <v>183</v>
      </c>
    </row>
    <row r="8" spans="1:21">
      <c r="A8" s="2" t="s">
        <v>53</v>
      </c>
      <c r="C8" s="3">
        <v>0</v>
      </c>
      <c r="E8" s="5">
        <v>-9739720719</v>
      </c>
      <c r="G8" s="5">
        <v>-819972452</v>
      </c>
      <c r="H8" s="5"/>
      <c r="I8" s="5">
        <v>-10559693171</v>
      </c>
      <c r="K8" s="4">
        <f>I8/$I$105</f>
        <v>5.3976038473134034E-3</v>
      </c>
      <c r="M8" s="5">
        <v>0</v>
      </c>
      <c r="N8" s="5"/>
      <c r="O8" s="5">
        <v>-29420754297</v>
      </c>
      <c r="P8" s="5"/>
      <c r="Q8" s="5">
        <v>-719732878</v>
      </c>
      <c r="R8" s="5"/>
      <c r="S8" s="5">
        <v>-30140487175</v>
      </c>
      <c r="U8" s="4">
        <f>S8/$S$105</f>
        <v>-5.76620326756885E-3</v>
      </c>
    </row>
    <row r="9" spans="1:21">
      <c r="A9" s="2" t="s">
        <v>67</v>
      </c>
      <c r="C9" s="3">
        <v>0</v>
      </c>
      <c r="E9" s="5">
        <v>0</v>
      </c>
      <c r="F9" s="5"/>
      <c r="G9" s="5">
        <v>-6542</v>
      </c>
      <c r="H9" s="5"/>
      <c r="I9" s="5">
        <v>-6542</v>
      </c>
      <c r="K9" s="4">
        <f t="shared" ref="K9:K72" si="0">I9/$I$105</f>
        <v>3.3439536355184015E-9</v>
      </c>
      <c r="M9" s="5">
        <v>0</v>
      </c>
      <c r="N9" s="5"/>
      <c r="O9" s="5">
        <v>0</v>
      </c>
      <c r="P9" s="5"/>
      <c r="Q9" s="5">
        <v>5431276279</v>
      </c>
      <c r="R9" s="5"/>
      <c r="S9" s="5">
        <v>5431276279</v>
      </c>
      <c r="U9" s="4">
        <f t="shared" ref="U9:U72" si="1">S9/$S$105</f>
        <v>1.0390622701352864E-3</v>
      </c>
    </row>
    <row r="10" spans="1:21">
      <c r="A10" s="2" t="s">
        <v>74</v>
      </c>
      <c r="C10" s="3">
        <v>0</v>
      </c>
      <c r="E10" s="5">
        <v>0</v>
      </c>
      <c r="F10" s="5"/>
      <c r="G10" s="5">
        <v>-3728</v>
      </c>
      <c r="H10" s="5"/>
      <c r="I10" s="5">
        <v>-3728</v>
      </c>
      <c r="K10" s="4">
        <f t="shared" si="0"/>
        <v>1.9055730897604096E-9</v>
      </c>
      <c r="M10" s="5">
        <v>0</v>
      </c>
      <c r="N10" s="5"/>
      <c r="O10" s="5">
        <v>0</v>
      </c>
      <c r="P10" s="5"/>
      <c r="Q10" s="5">
        <v>51246270406</v>
      </c>
      <c r="R10" s="5"/>
      <c r="S10" s="5">
        <v>51246270406</v>
      </c>
      <c r="U10" s="4">
        <f t="shared" si="1"/>
        <v>9.8039693303595063E-3</v>
      </c>
    </row>
    <row r="11" spans="1:21">
      <c r="A11" s="2" t="s">
        <v>45</v>
      </c>
      <c r="C11" s="3">
        <v>0</v>
      </c>
      <c r="E11" s="5">
        <v>-118517963597</v>
      </c>
      <c r="F11" s="5"/>
      <c r="G11" s="5">
        <v>15671370</v>
      </c>
      <c r="H11" s="5"/>
      <c r="I11" s="5">
        <v>-118502292227</v>
      </c>
      <c r="K11" s="4">
        <f t="shared" si="0"/>
        <v>6.0572633890207984E-2</v>
      </c>
      <c r="M11" s="5">
        <v>0</v>
      </c>
      <c r="N11" s="5"/>
      <c r="O11" s="5">
        <v>-7901423878</v>
      </c>
      <c r="P11" s="5"/>
      <c r="Q11" s="5">
        <v>15671370</v>
      </c>
      <c r="R11" s="5"/>
      <c r="S11" s="5">
        <v>-7885752508</v>
      </c>
      <c r="U11" s="4">
        <f t="shared" si="1"/>
        <v>-1.5086302890480355E-3</v>
      </c>
    </row>
    <row r="12" spans="1:21">
      <c r="A12" s="2" t="s">
        <v>20</v>
      </c>
      <c r="C12" s="3">
        <v>118859934111</v>
      </c>
      <c r="E12" s="5">
        <v>-268634609500</v>
      </c>
      <c r="F12" s="5"/>
      <c r="G12" s="5">
        <v>-6987</v>
      </c>
      <c r="H12" s="5"/>
      <c r="I12" s="5">
        <v>-149774682376</v>
      </c>
      <c r="K12" s="4">
        <f t="shared" si="0"/>
        <v>7.6557565521222726E-2</v>
      </c>
      <c r="M12" s="5">
        <v>118859934111</v>
      </c>
      <c r="N12" s="5"/>
      <c r="O12" s="5">
        <v>-46432709282</v>
      </c>
      <c r="P12" s="5"/>
      <c r="Q12" s="5">
        <v>-6987</v>
      </c>
      <c r="R12" s="5"/>
      <c r="S12" s="5">
        <v>72427217842</v>
      </c>
      <c r="U12" s="4">
        <f t="shared" si="1"/>
        <v>1.3856115123708558E-2</v>
      </c>
    </row>
    <row r="13" spans="1:21">
      <c r="A13" s="2" t="s">
        <v>68</v>
      </c>
      <c r="C13" s="3">
        <v>145480319715</v>
      </c>
      <c r="E13" s="5">
        <v>-194618394180</v>
      </c>
      <c r="F13" s="5"/>
      <c r="G13" s="5">
        <v>-4664</v>
      </c>
      <c r="H13" s="5"/>
      <c r="I13" s="5">
        <v>-49138079129</v>
      </c>
      <c r="K13" s="4">
        <f t="shared" si="0"/>
        <v>2.5117006778631983E-2</v>
      </c>
      <c r="M13" s="5">
        <v>145480319715</v>
      </c>
      <c r="N13" s="5"/>
      <c r="O13" s="5">
        <v>88887535144</v>
      </c>
      <c r="P13" s="5"/>
      <c r="Q13" s="5">
        <v>-4664</v>
      </c>
      <c r="R13" s="5"/>
      <c r="S13" s="5">
        <v>234367850195</v>
      </c>
      <c r="U13" s="4">
        <f t="shared" si="1"/>
        <v>4.4837120772501106E-2</v>
      </c>
    </row>
    <row r="14" spans="1:21">
      <c r="A14" s="2" t="s">
        <v>51</v>
      </c>
      <c r="C14" s="3">
        <v>0</v>
      </c>
      <c r="E14" s="5">
        <v>-10324104564</v>
      </c>
      <c r="F14" s="5"/>
      <c r="G14" s="5">
        <v>-5721</v>
      </c>
      <c r="H14" s="5"/>
      <c r="I14" s="5">
        <v>-10324110285</v>
      </c>
      <c r="K14" s="4">
        <f t="shared" si="0"/>
        <v>5.27718528294385E-3</v>
      </c>
      <c r="M14" s="5">
        <v>0</v>
      </c>
      <c r="N14" s="5"/>
      <c r="O14" s="5">
        <v>173727791706</v>
      </c>
      <c r="P14" s="5"/>
      <c r="Q14" s="5">
        <v>-5721</v>
      </c>
      <c r="R14" s="5"/>
      <c r="S14" s="5">
        <v>173727785985</v>
      </c>
      <c r="U14" s="4">
        <f t="shared" si="1"/>
        <v>3.3236016438550113E-2</v>
      </c>
    </row>
    <row r="15" spans="1:21">
      <c r="A15" s="2" t="s">
        <v>38</v>
      </c>
      <c r="C15" s="3">
        <v>0</v>
      </c>
      <c r="E15" s="5">
        <v>13020369572</v>
      </c>
      <c r="F15" s="5"/>
      <c r="G15" s="5">
        <v>-3643656605</v>
      </c>
      <c r="H15" s="5"/>
      <c r="I15" s="5">
        <v>9376712967</v>
      </c>
      <c r="K15" s="4">
        <f t="shared" si="0"/>
        <v>-4.7929216470822666E-3</v>
      </c>
      <c r="M15" s="5">
        <v>8185288270</v>
      </c>
      <c r="N15" s="5"/>
      <c r="O15" s="5">
        <v>-1661084113</v>
      </c>
      <c r="P15" s="5"/>
      <c r="Q15" s="5">
        <v>-3438344677</v>
      </c>
      <c r="R15" s="5"/>
      <c r="S15" s="5">
        <v>3085859480</v>
      </c>
      <c r="U15" s="4">
        <f t="shared" si="1"/>
        <v>5.9035850726372053E-4</v>
      </c>
    </row>
    <row r="16" spans="1:21">
      <c r="A16" s="2" t="s">
        <v>91</v>
      </c>
      <c r="C16" s="3">
        <v>0</v>
      </c>
      <c r="E16" s="5">
        <v>0</v>
      </c>
      <c r="F16" s="5"/>
      <c r="G16" s="5">
        <v>21499803</v>
      </c>
      <c r="H16" s="5"/>
      <c r="I16" s="5">
        <v>21499803</v>
      </c>
      <c r="K16" s="4">
        <f t="shared" si="0"/>
        <v>-1.0989658270372887E-5</v>
      </c>
      <c r="M16" s="5">
        <v>0</v>
      </c>
      <c r="N16" s="5"/>
      <c r="O16" s="5">
        <v>0</v>
      </c>
      <c r="P16" s="5"/>
      <c r="Q16" s="5">
        <v>21499803</v>
      </c>
      <c r="R16" s="5"/>
      <c r="S16" s="5">
        <v>21499803</v>
      </c>
      <c r="U16" s="4">
        <f t="shared" si="1"/>
        <v>4.1131463333981943E-6</v>
      </c>
    </row>
    <row r="17" spans="1:21">
      <c r="A17" s="2" t="s">
        <v>22</v>
      </c>
      <c r="C17" s="3">
        <v>0</v>
      </c>
      <c r="E17" s="5">
        <v>57177903669</v>
      </c>
      <c r="F17" s="5"/>
      <c r="G17" s="5">
        <v>664097033</v>
      </c>
      <c r="H17" s="5"/>
      <c r="I17" s="5">
        <v>57842000702</v>
      </c>
      <c r="K17" s="4">
        <f t="shared" si="0"/>
        <v>-2.9566030041747297E-2</v>
      </c>
      <c r="M17" s="5">
        <v>98258140500</v>
      </c>
      <c r="N17" s="5"/>
      <c r="O17" s="5">
        <v>179449091243</v>
      </c>
      <c r="P17" s="5"/>
      <c r="Q17" s="5">
        <v>664097033</v>
      </c>
      <c r="R17" s="5"/>
      <c r="S17" s="5">
        <v>278371328776</v>
      </c>
      <c r="U17" s="4">
        <f t="shared" si="1"/>
        <v>5.3255465190922342E-2</v>
      </c>
    </row>
    <row r="18" spans="1:21">
      <c r="A18" s="2" t="s">
        <v>169</v>
      </c>
      <c r="C18" s="3">
        <v>0</v>
      </c>
      <c r="E18" s="5">
        <v>0</v>
      </c>
      <c r="F18" s="5"/>
      <c r="G18" s="5">
        <v>0</v>
      </c>
      <c r="H18" s="5"/>
      <c r="I18" s="5">
        <v>0</v>
      </c>
      <c r="K18" s="4">
        <f t="shared" si="0"/>
        <v>0</v>
      </c>
      <c r="M18" s="5">
        <v>0</v>
      </c>
      <c r="N18" s="5"/>
      <c r="O18" s="5">
        <v>0</v>
      </c>
      <c r="P18" s="5"/>
      <c r="Q18" s="5">
        <v>1104456602</v>
      </c>
      <c r="R18" s="5"/>
      <c r="S18" s="5">
        <v>1104456602</v>
      </c>
      <c r="U18" s="4">
        <f t="shared" si="1"/>
        <v>2.1129456967181184E-4</v>
      </c>
    </row>
    <row r="19" spans="1:21">
      <c r="A19" s="2" t="s">
        <v>170</v>
      </c>
      <c r="C19" s="3">
        <v>0</v>
      </c>
      <c r="E19" s="5">
        <v>0</v>
      </c>
      <c r="F19" s="5"/>
      <c r="G19" s="5">
        <v>0</v>
      </c>
      <c r="H19" s="5"/>
      <c r="I19" s="5">
        <v>0</v>
      </c>
      <c r="K19" s="4">
        <f t="shared" si="0"/>
        <v>0</v>
      </c>
      <c r="M19" s="5">
        <v>0</v>
      </c>
      <c r="N19" s="5"/>
      <c r="O19" s="5">
        <v>0</v>
      </c>
      <c r="P19" s="5"/>
      <c r="Q19" s="5">
        <v>6460019002</v>
      </c>
      <c r="R19" s="5"/>
      <c r="S19" s="5">
        <v>6460019002</v>
      </c>
      <c r="U19" s="4">
        <f t="shared" si="1"/>
        <v>1.2358719506294529E-3</v>
      </c>
    </row>
    <row r="20" spans="1:21">
      <c r="A20" s="2" t="s">
        <v>171</v>
      </c>
      <c r="C20" s="3">
        <v>0</v>
      </c>
      <c r="E20" s="5">
        <v>0</v>
      </c>
      <c r="F20" s="5"/>
      <c r="G20" s="5">
        <v>0</v>
      </c>
      <c r="H20" s="5"/>
      <c r="I20" s="5">
        <v>0</v>
      </c>
      <c r="K20" s="4">
        <f t="shared" si="0"/>
        <v>0</v>
      </c>
      <c r="M20" s="5">
        <v>0</v>
      </c>
      <c r="N20" s="5"/>
      <c r="O20" s="5">
        <v>0</v>
      </c>
      <c r="P20" s="5"/>
      <c r="Q20" s="5">
        <v>12316838520</v>
      </c>
      <c r="R20" s="5"/>
      <c r="S20" s="5">
        <v>12316838520</v>
      </c>
      <c r="U20" s="4">
        <f t="shared" si="1"/>
        <v>2.3563452743076596E-3</v>
      </c>
    </row>
    <row r="21" spans="1:21">
      <c r="A21" s="2" t="s">
        <v>24</v>
      </c>
      <c r="C21" s="3">
        <v>25946522766</v>
      </c>
      <c r="E21" s="5">
        <v>-64939985685</v>
      </c>
      <c r="F21" s="5"/>
      <c r="G21" s="5">
        <v>0</v>
      </c>
      <c r="H21" s="5"/>
      <c r="I21" s="5">
        <v>-38993462919</v>
      </c>
      <c r="K21" s="4">
        <f t="shared" si="0"/>
        <v>1.9931570175701931E-2</v>
      </c>
      <c r="M21" s="5">
        <v>25946522766</v>
      </c>
      <c r="N21" s="5"/>
      <c r="O21" s="5">
        <v>-189387969806</v>
      </c>
      <c r="P21" s="5"/>
      <c r="Q21" s="5">
        <v>-44898568</v>
      </c>
      <c r="R21" s="5"/>
      <c r="S21" s="5">
        <v>-163486345608</v>
      </c>
      <c r="U21" s="4">
        <f t="shared" si="1"/>
        <v>-3.127671741914171E-2</v>
      </c>
    </row>
    <row r="22" spans="1:21">
      <c r="A22" s="2" t="s">
        <v>172</v>
      </c>
      <c r="C22" s="3">
        <v>0</v>
      </c>
      <c r="E22" s="5">
        <v>0</v>
      </c>
      <c r="F22" s="5"/>
      <c r="G22" s="5">
        <v>0</v>
      </c>
      <c r="H22" s="5"/>
      <c r="I22" s="5">
        <v>0</v>
      </c>
      <c r="K22" s="4">
        <f t="shared" si="0"/>
        <v>0</v>
      </c>
      <c r="M22" s="5">
        <v>0</v>
      </c>
      <c r="N22" s="5"/>
      <c r="O22" s="5">
        <v>0</v>
      </c>
      <c r="P22" s="5"/>
      <c r="Q22" s="5">
        <v>65763388685</v>
      </c>
      <c r="R22" s="5"/>
      <c r="S22" s="5">
        <v>65763388685</v>
      </c>
      <c r="U22" s="4">
        <f t="shared" si="1"/>
        <v>1.2581252072009594E-2</v>
      </c>
    </row>
    <row r="23" spans="1:21">
      <c r="A23" s="2" t="s">
        <v>55</v>
      </c>
      <c r="C23" s="3">
        <v>0</v>
      </c>
      <c r="E23" s="5">
        <v>-654387701208</v>
      </c>
      <c r="F23" s="5"/>
      <c r="G23" s="5">
        <v>0</v>
      </c>
      <c r="H23" s="5"/>
      <c r="I23" s="5">
        <v>-654387701208</v>
      </c>
      <c r="K23" s="4">
        <f t="shared" si="0"/>
        <v>0.33449130732085308</v>
      </c>
      <c r="M23" s="5">
        <v>257419615700</v>
      </c>
      <c r="N23" s="5"/>
      <c r="O23" s="5">
        <v>-724641512743</v>
      </c>
      <c r="P23" s="5"/>
      <c r="Q23" s="5">
        <v>11340846</v>
      </c>
      <c r="R23" s="5"/>
      <c r="S23" s="5">
        <v>-467210556197</v>
      </c>
      <c r="U23" s="4">
        <f t="shared" si="1"/>
        <v>-8.938246486010229E-2</v>
      </c>
    </row>
    <row r="24" spans="1:21">
      <c r="A24" s="2" t="s">
        <v>63</v>
      </c>
      <c r="C24" s="3">
        <v>71354094236</v>
      </c>
      <c r="E24" s="5">
        <v>-123900622449</v>
      </c>
      <c r="F24" s="5"/>
      <c r="G24" s="5">
        <v>0</v>
      </c>
      <c r="H24" s="5"/>
      <c r="I24" s="5">
        <v>-52546528213</v>
      </c>
      <c r="K24" s="4">
        <f t="shared" si="0"/>
        <v>2.6859240912829655E-2</v>
      </c>
      <c r="M24" s="5">
        <v>71354094236</v>
      </c>
      <c r="N24" s="5"/>
      <c r="O24" s="5">
        <v>-205074458665</v>
      </c>
      <c r="P24" s="5"/>
      <c r="Q24" s="5">
        <v>1283195895</v>
      </c>
      <c r="R24" s="5"/>
      <c r="S24" s="5">
        <v>-132437168534</v>
      </c>
      <c r="U24" s="4">
        <f t="shared" si="1"/>
        <v>-2.5336671883052178E-2</v>
      </c>
    </row>
    <row r="25" spans="1:21">
      <c r="A25" s="2" t="s">
        <v>49</v>
      </c>
      <c r="C25" s="3">
        <v>0</v>
      </c>
      <c r="E25" s="5">
        <v>-23875714160</v>
      </c>
      <c r="F25" s="5"/>
      <c r="G25" s="5">
        <v>0</v>
      </c>
      <c r="H25" s="5"/>
      <c r="I25" s="5">
        <v>-23875714160</v>
      </c>
      <c r="K25" s="4">
        <f t="shared" si="0"/>
        <v>1.2204109013440871E-2</v>
      </c>
      <c r="M25" s="5">
        <v>0</v>
      </c>
      <c r="N25" s="5"/>
      <c r="O25" s="5">
        <v>146233904528</v>
      </c>
      <c r="P25" s="5"/>
      <c r="Q25" s="5">
        <v>8238028424</v>
      </c>
      <c r="R25" s="5"/>
      <c r="S25" s="5">
        <v>154471932952</v>
      </c>
      <c r="U25" s="4">
        <f t="shared" si="1"/>
        <v>2.9552162158623062E-2</v>
      </c>
    </row>
    <row r="26" spans="1:21">
      <c r="A26" s="2" t="s">
        <v>173</v>
      </c>
      <c r="C26" s="3">
        <v>0</v>
      </c>
      <c r="E26" s="5">
        <v>0</v>
      </c>
      <c r="F26" s="5"/>
      <c r="G26" s="5">
        <v>0</v>
      </c>
      <c r="H26" s="5"/>
      <c r="I26" s="5">
        <v>0</v>
      </c>
      <c r="K26" s="4">
        <f t="shared" si="0"/>
        <v>0</v>
      </c>
      <c r="M26" s="5">
        <v>0</v>
      </c>
      <c r="N26" s="5"/>
      <c r="O26" s="5">
        <v>0</v>
      </c>
      <c r="P26" s="5"/>
      <c r="Q26" s="5">
        <v>70656592611</v>
      </c>
      <c r="R26" s="5"/>
      <c r="S26" s="5">
        <v>70656592611</v>
      </c>
      <c r="U26" s="4">
        <f t="shared" si="1"/>
        <v>1.3517375244245011E-2</v>
      </c>
    </row>
    <row r="27" spans="1:21">
      <c r="A27" s="2" t="s">
        <v>141</v>
      </c>
      <c r="C27" s="3">
        <v>0</v>
      </c>
      <c r="E27" s="5">
        <v>0</v>
      </c>
      <c r="F27" s="5"/>
      <c r="G27" s="5">
        <v>0</v>
      </c>
      <c r="H27" s="5"/>
      <c r="I27" s="5">
        <v>0</v>
      </c>
      <c r="K27" s="4">
        <f t="shared" si="0"/>
        <v>0</v>
      </c>
      <c r="M27" s="5">
        <v>2907989546</v>
      </c>
      <c r="N27" s="5"/>
      <c r="O27" s="5">
        <v>0</v>
      </c>
      <c r="P27" s="5"/>
      <c r="Q27" s="5">
        <v>1881418207</v>
      </c>
      <c r="R27" s="5"/>
      <c r="S27" s="5">
        <v>4789407753</v>
      </c>
      <c r="U27" s="4">
        <f t="shared" si="1"/>
        <v>9.1626583454745315E-4</v>
      </c>
    </row>
    <row r="28" spans="1:21">
      <c r="A28" s="2" t="s">
        <v>19</v>
      </c>
      <c r="C28" s="3">
        <v>0</v>
      </c>
      <c r="E28" s="5">
        <v>-652814105</v>
      </c>
      <c r="F28" s="5"/>
      <c r="G28" s="5">
        <v>0</v>
      </c>
      <c r="H28" s="5"/>
      <c r="I28" s="5">
        <v>-652814105</v>
      </c>
      <c r="K28" s="4">
        <f t="shared" si="0"/>
        <v>3.3368696113305431E-4</v>
      </c>
      <c r="M28" s="5">
        <v>0</v>
      </c>
      <c r="N28" s="5"/>
      <c r="O28" s="5">
        <v>1243375367</v>
      </c>
      <c r="P28" s="5"/>
      <c r="Q28" s="5">
        <v>305416574</v>
      </c>
      <c r="R28" s="5"/>
      <c r="S28" s="5">
        <v>1548791941</v>
      </c>
      <c r="U28" s="4">
        <f t="shared" si="1"/>
        <v>2.9630075649162102E-4</v>
      </c>
    </row>
    <row r="29" spans="1:21">
      <c r="A29" s="2" t="s">
        <v>176</v>
      </c>
      <c r="C29" s="3">
        <v>0</v>
      </c>
      <c r="E29" s="5">
        <v>0</v>
      </c>
      <c r="F29" s="5"/>
      <c r="G29" s="5">
        <v>0</v>
      </c>
      <c r="H29" s="5"/>
      <c r="I29" s="5">
        <v>0</v>
      </c>
      <c r="K29" s="4">
        <f t="shared" si="0"/>
        <v>0</v>
      </c>
      <c r="M29" s="5">
        <v>0</v>
      </c>
      <c r="N29" s="5"/>
      <c r="O29" s="5">
        <v>0</v>
      </c>
      <c r="P29" s="5"/>
      <c r="Q29" s="5">
        <v>29419955677</v>
      </c>
      <c r="R29" s="5"/>
      <c r="S29" s="5">
        <v>29419955677</v>
      </c>
      <c r="U29" s="4">
        <f t="shared" si="1"/>
        <v>5.6283577492123975E-3</v>
      </c>
    </row>
    <row r="30" spans="1:21">
      <c r="A30" s="2" t="s">
        <v>16</v>
      </c>
      <c r="C30" s="3">
        <v>44975324720</v>
      </c>
      <c r="E30" s="5">
        <v>3125254484</v>
      </c>
      <c r="F30" s="5"/>
      <c r="G30" s="5">
        <v>0</v>
      </c>
      <c r="H30" s="5"/>
      <c r="I30" s="5">
        <v>48100579204</v>
      </c>
      <c r="K30" s="4">
        <f t="shared" si="0"/>
        <v>-2.458668705285182E-2</v>
      </c>
      <c r="M30" s="5">
        <v>44975324720</v>
      </c>
      <c r="N30" s="5"/>
      <c r="O30" s="5">
        <v>29150483440</v>
      </c>
      <c r="P30" s="5"/>
      <c r="Q30" s="5">
        <v>-45043544</v>
      </c>
      <c r="R30" s="5"/>
      <c r="S30" s="5">
        <v>74080764616</v>
      </c>
      <c r="U30" s="4">
        <f t="shared" si="1"/>
        <v>1.4172456619980896E-2</v>
      </c>
    </row>
    <row r="31" spans="1:21">
      <c r="A31" s="2" t="s">
        <v>177</v>
      </c>
      <c r="C31" s="3">
        <v>0</v>
      </c>
      <c r="E31" s="5">
        <v>0</v>
      </c>
      <c r="F31" s="5"/>
      <c r="G31" s="5">
        <v>0</v>
      </c>
      <c r="H31" s="5"/>
      <c r="I31" s="5">
        <v>0</v>
      </c>
      <c r="K31" s="4">
        <f t="shared" si="0"/>
        <v>0</v>
      </c>
      <c r="M31" s="5">
        <v>0</v>
      </c>
      <c r="N31" s="5"/>
      <c r="O31" s="5">
        <v>0</v>
      </c>
      <c r="P31" s="5"/>
      <c r="Q31" s="5">
        <v>16260430131</v>
      </c>
      <c r="R31" s="5"/>
      <c r="S31" s="5">
        <v>16260430131</v>
      </c>
      <c r="U31" s="4">
        <f t="shared" si="1"/>
        <v>3.1107972744122436E-3</v>
      </c>
    </row>
    <row r="32" spans="1:21">
      <c r="A32" s="2" t="s">
        <v>43</v>
      </c>
      <c r="C32" s="3">
        <v>0</v>
      </c>
      <c r="E32" s="5">
        <v>-28592854200</v>
      </c>
      <c r="F32" s="5"/>
      <c r="G32" s="5">
        <v>0</v>
      </c>
      <c r="H32" s="5"/>
      <c r="I32" s="5">
        <v>-28592854200</v>
      </c>
      <c r="K32" s="4">
        <f t="shared" si="0"/>
        <v>1.4615282597361294E-2</v>
      </c>
      <c r="M32" s="5">
        <v>0</v>
      </c>
      <c r="N32" s="5"/>
      <c r="O32" s="5">
        <v>41349392399</v>
      </c>
      <c r="P32" s="5"/>
      <c r="Q32" s="5">
        <v>657964979</v>
      </c>
      <c r="R32" s="5"/>
      <c r="S32" s="5">
        <v>42007357378</v>
      </c>
      <c r="U32" s="4">
        <f t="shared" si="1"/>
        <v>8.0364647050518694E-3</v>
      </c>
    </row>
    <row r="33" spans="1:21">
      <c r="A33" s="2" t="s">
        <v>77</v>
      </c>
      <c r="C33" s="3">
        <v>16063713740</v>
      </c>
      <c r="E33" s="5">
        <v>-26996869469</v>
      </c>
      <c r="F33" s="5"/>
      <c r="G33" s="5">
        <v>0</v>
      </c>
      <c r="H33" s="5"/>
      <c r="I33" s="5">
        <v>-10933155729</v>
      </c>
      <c r="K33" s="4">
        <f t="shared" si="0"/>
        <v>5.5884998238579005E-3</v>
      </c>
      <c r="M33" s="5">
        <v>16063713740</v>
      </c>
      <c r="N33" s="5"/>
      <c r="O33" s="5">
        <v>33066135967</v>
      </c>
      <c r="P33" s="5"/>
      <c r="Q33" s="5">
        <v>0</v>
      </c>
      <c r="R33" s="5"/>
      <c r="S33" s="5">
        <v>49129849707</v>
      </c>
      <c r="U33" s="4">
        <f t="shared" si="1"/>
        <v>9.3990750139781015E-3</v>
      </c>
    </row>
    <row r="34" spans="1:21">
      <c r="A34" s="2" t="s">
        <v>54</v>
      </c>
      <c r="C34" s="3">
        <v>111320576054</v>
      </c>
      <c r="E34" s="5">
        <v>-160744044173</v>
      </c>
      <c r="F34" s="5"/>
      <c r="G34" s="5">
        <v>0</v>
      </c>
      <c r="H34" s="5"/>
      <c r="I34" s="5">
        <v>-49423468119</v>
      </c>
      <c r="K34" s="4">
        <f t="shared" si="0"/>
        <v>2.5262883811748373E-2</v>
      </c>
      <c r="M34" s="5">
        <v>111320576054</v>
      </c>
      <c r="N34" s="5"/>
      <c r="O34" s="5">
        <v>62305758309</v>
      </c>
      <c r="P34" s="5"/>
      <c r="Q34" s="5">
        <v>0</v>
      </c>
      <c r="R34" s="5"/>
      <c r="S34" s="5">
        <v>173626334363</v>
      </c>
      <c r="U34" s="4">
        <f t="shared" si="1"/>
        <v>3.3216607638988246E-2</v>
      </c>
    </row>
    <row r="35" spans="1:21">
      <c r="A35" s="2" t="s">
        <v>70</v>
      </c>
      <c r="C35" s="3">
        <v>26926567737</v>
      </c>
      <c r="E35" s="5">
        <v>-16628383944</v>
      </c>
      <c r="F35" s="5"/>
      <c r="G35" s="5">
        <v>0</v>
      </c>
      <c r="H35" s="5"/>
      <c r="I35" s="5">
        <v>10298183793</v>
      </c>
      <c r="K35" s="4">
        <f t="shared" si="0"/>
        <v>-5.2639329155975282E-3</v>
      </c>
      <c r="M35" s="5">
        <v>26926567737</v>
      </c>
      <c r="N35" s="5"/>
      <c r="O35" s="5">
        <v>112892315700</v>
      </c>
      <c r="P35" s="5"/>
      <c r="Q35" s="5">
        <v>0</v>
      </c>
      <c r="R35" s="5"/>
      <c r="S35" s="5">
        <v>139818883437</v>
      </c>
      <c r="U35" s="4">
        <f t="shared" si="1"/>
        <v>2.6748874291951705E-2</v>
      </c>
    </row>
    <row r="36" spans="1:21">
      <c r="A36" s="2" t="s">
        <v>65</v>
      </c>
      <c r="C36" s="3">
        <v>11708457875</v>
      </c>
      <c r="E36" s="5">
        <v>-23319935159</v>
      </c>
      <c r="F36" s="5"/>
      <c r="G36" s="5">
        <v>0</v>
      </c>
      <c r="H36" s="5"/>
      <c r="I36" s="5">
        <v>-11611477284</v>
      </c>
      <c r="K36" s="4">
        <f t="shared" si="0"/>
        <v>5.9352249583569444E-3</v>
      </c>
      <c r="M36" s="5">
        <v>11708457875</v>
      </c>
      <c r="N36" s="5"/>
      <c r="O36" s="5">
        <v>39108790840</v>
      </c>
      <c r="P36" s="5"/>
      <c r="Q36" s="5">
        <v>0</v>
      </c>
      <c r="R36" s="5"/>
      <c r="S36" s="5">
        <v>50817248715</v>
      </c>
      <c r="U36" s="4">
        <f t="shared" si="1"/>
        <v>9.7218928110869834E-3</v>
      </c>
    </row>
    <row r="37" spans="1:21">
      <c r="A37" s="2" t="s">
        <v>75</v>
      </c>
      <c r="C37" s="3">
        <v>31978892416</v>
      </c>
      <c r="E37" s="5">
        <v>-21604285080</v>
      </c>
      <c r="F37" s="5"/>
      <c r="G37" s="5">
        <v>0</v>
      </c>
      <c r="H37" s="5"/>
      <c r="I37" s="5">
        <v>10374607336</v>
      </c>
      <c r="K37" s="4">
        <f t="shared" si="0"/>
        <v>-5.3029969303413447E-3</v>
      </c>
      <c r="M37" s="5">
        <v>31978892416</v>
      </c>
      <c r="N37" s="5"/>
      <c r="O37" s="5">
        <v>-49267372622</v>
      </c>
      <c r="P37" s="5"/>
      <c r="Q37" s="5">
        <v>0</v>
      </c>
      <c r="R37" s="5"/>
      <c r="S37" s="5">
        <v>-17288480206</v>
      </c>
      <c r="U37" s="4">
        <f t="shared" si="1"/>
        <v>-3.3074744438047255E-3</v>
      </c>
    </row>
    <row r="38" spans="1:21">
      <c r="A38" s="2" t="s">
        <v>52</v>
      </c>
      <c r="C38" s="3">
        <v>41885868058</v>
      </c>
      <c r="E38" s="5">
        <v>-31877701489</v>
      </c>
      <c r="F38" s="5"/>
      <c r="G38" s="5">
        <v>0</v>
      </c>
      <c r="H38" s="5"/>
      <c r="I38" s="5">
        <v>10008166569</v>
      </c>
      <c r="K38" s="4">
        <f t="shared" si="0"/>
        <v>-5.1156901533600235E-3</v>
      </c>
      <c r="M38" s="5">
        <v>41885868058</v>
      </c>
      <c r="N38" s="5"/>
      <c r="O38" s="5">
        <v>-44696628854</v>
      </c>
      <c r="P38" s="5"/>
      <c r="Q38" s="5">
        <v>0</v>
      </c>
      <c r="R38" s="5"/>
      <c r="S38" s="5">
        <v>-2810760796</v>
      </c>
      <c r="U38" s="4">
        <f t="shared" si="1"/>
        <v>-5.3772913464029373E-4</v>
      </c>
    </row>
    <row r="39" spans="1:21">
      <c r="A39" s="2" t="s">
        <v>26</v>
      </c>
      <c r="C39" s="3">
        <v>69933168863</v>
      </c>
      <c r="E39" s="5">
        <v>-164237085206</v>
      </c>
      <c r="F39" s="5"/>
      <c r="G39" s="5">
        <v>0</v>
      </c>
      <c r="H39" s="5"/>
      <c r="I39" s="5">
        <v>-94303916343</v>
      </c>
      <c r="K39" s="4">
        <f t="shared" si="0"/>
        <v>4.82035958267805E-2</v>
      </c>
      <c r="M39" s="5">
        <v>69933168863</v>
      </c>
      <c r="N39" s="5"/>
      <c r="O39" s="5">
        <v>-97480356366</v>
      </c>
      <c r="P39" s="5"/>
      <c r="Q39" s="5">
        <v>0</v>
      </c>
      <c r="R39" s="5"/>
      <c r="S39" s="5">
        <v>-27547187503</v>
      </c>
      <c r="U39" s="4">
        <f t="shared" si="1"/>
        <v>-5.2700768129548452E-3</v>
      </c>
    </row>
    <row r="40" spans="1:21">
      <c r="A40" s="2" t="s">
        <v>36</v>
      </c>
      <c r="C40" s="3">
        <v>0</v>
      </c>
      <c r="E40" s="5">
        <v>15715674114</v>
      </c>
      <c r="F40" s="5"/>
      <c r="G40" s="5">
        <v>0</v>
      </c>
      <c r="H40" s="5"/>
      <c r="I40" s="5">
        <v>15715674114</v>
      </c>
      <c r="K40" s="4">
        <f t="shared" si="0"/>
        <v>-8.0330916521144501E-3</v>
      </c>
      <c r="M40" s="5">
        <v>34209692167</v>
      </c>
      <c r="N40" s="5"/>
      <c r="O40" s="5">
        <v>36537721437</v>
      </c>
      <c r="P40" s="5"/>
      <c r="Q40" s="5">
        <v>0</v>
      </c>
      <c r="R40" s="5"/>
      <c r="S40" s="5">
        <v>70747413604</v>
      </c>
      <c r="U40" s="4">
        <f t="shared" si="1"/>
        <v>1.3534750288767676E-2</v>
      </c>
    </row>
    <row r="41" spans="1:21">
      <c r="A41" s="2" t="s">
        <v>79</v>
      </c>
      <c r="C41" s="3">
        <v>0</v>
      </c>
      <c r="E41" s="5">
        <v>56779758580</v>
      </c>
      <c r="F41" s="5"/>
      <c r="G41" s="5">
        <v>0</v>
      </c>
      <c r="H41" s="5"/>
      <c r="I41" s="5">
        <v>56779758580</v>
      </c>
      <c r="K41" s="4">
        <f t="shared" si="0"/>
        <v>-2.9023063302881097E-2</v>
      </c>
      <c r="M41" s="5">
        <v>48111702987</v>
      </c>
      <c r="N41" s="5"/>
      <c r="O41" s="5">
        <v>163070379252</v>
      </c>
      <c r="P41" s="5"/>
      <c r="Q41" s="5">
        <v>0</v>
      </c>
      <c r="R41" s="5"/>
      <c r="S41" s="5">
        <v>211182082239</v>
      </c>
      <c r="U41" s="4">
        <f t="shared" si="1"/>
        <v>4.0401430991750892E-2</v>
      </c>
    </row>
    <row r="42" spans="1:21">
      <c r="A42" s="2" t="s">
        <v>80</v>
      </c>
      <c r="C42" s="3">
        <v>0</v>
      </c>
      <c r="E42" s="5">
        <v>18846874834</v>
      </c>
      <c r="F42" s="5"/>
      <c r="G42" s="5">
        <v>0</v>
      </c>
      <c r="H42" s="5"/>
      <c r="I42" s="5">
        <v>18846874834</v>
      </c>
      <c r="K42" s="4">
        <f t="shared" si="0"/>
        <v>-9.6336098470367719E-3</v>
      </c>
      <c r="M42" s="5">
        <v>11164316706</v>
      </c>
      <c r="N42" s="5"/>
      <c r="O42" s="5">
        <v>20964175424</v>
      </c>
      <c r="P42" s="5"/>
      <c r="Q42" s="5">
        <v>0</v>
      </c>
      <c r="R42" s="5"/>
      <c r="S42" s="5">
        <v>32128492130</v>
      </c>
      <c r="U42" s="4">
        <f t="shared" si="1"/>
        <v>6.1465302543526681E-3</v>
      </c>
    </row>
    <row r="43" spans="1:21">
      <c r="A43" s="2" t="s">
        <v>60</v>
      </c>
      <c r="C43" s="3">
        <v>0</v>
      </c>
      <c r="E43" s="5">
        <v>82732166273</v>
      </c>
      <c r="F43" s="5"/>
      <c r="G43" s="5">
        <v>0</v>
      </c>
      <c r="H43" s="5"/>
      <c r="I43" s="5">
        <v>82732166273</v>
      </c>
      <c r="K43" s="4">
        <f t="shared" si="0"/>
        <v>-4.2288677496623545E-2</v>
      </c>
      <c r="M43" s="5">
        <v>35321688880</v>
      </c>
      <c r="N43" s="5"/>
      <c r="O43" s="5">
        <v>239639742605</v>
      </c>
      <c r="P43" s="5"/>
      <c r="Q43" s="5">
        <v>0</v>
      </c>
      <c r="R43" s="5"/>
      <c r="S43" s="5">
        <v>274961431485</v>
      </c>
      <c r="U43" s="4">
        <f t="shared" si="1"/>
        <v>5.2603114723351031E-2</v>
      </c>
    </row>
    <row r="44" spans="1:21">
      <c r="A44" s="2" t="s">
        <v>25</v>
      </c>
      <c r="C44" s="3">
        <v>0</v>
      </c>
      <c r="E44" s="5">
        <v>-47703962475</v>
      </c>
      <c r="F44" s="5"/>
      <c r="G44" s="5">
        <v>0</v>
      </c>
      <c r="H44" s="5"/>
      <c r="I44" s="5">
        <v>-47703962475</v>
      </c>
      <c r="K44" s="4">
        <f t="shared" si="0"/>
        <v>2.4383955785220061E-2</v>
      </c>
      <c r="M44" s="5">
        <v>21735000000</v>
      </c>
      <c r="N44" s="5"/>
      <c r="O44" s="5">
        <v>-65252266526</v>
      </c>
      <c r="P44" s="5"/>
      <c r="Q44" s="5">
        <v>0</v>
      </c>
      <c r="R44" s="5"/>
      <c r="S44" s="5">
        <v>-43517266526</v>
      </c>
      <c r="U44" s="4">
        <f t="shared" si="1"/>
        <v>-8.3253267600139815E-3</v>
      </c>
    </row>
    <row r="45" spans="1:21">
      <c r="A45" s="2" t="s">
        <v>59</v>
      </c>
      <c r="C45" s="3">
        <v>0</v>
      </c>
      <c r="E45" s="5">
        <v>-3127416967</v>
      </c>
      <c r="F45" s="5"/>
      <c r="G45" s="5">
        <v>0</v>
      </c>
      <c r="H45" s="5"/>
      <c r="I45" s="5">
        <v>-3127416967</v>
      </c>
      <c r="K45" s="4">
        <f t="shared" si="0"/>
        <v>1.5985841235985297E-3</v>
      </c>
      <c r="M45" s="5">
        <v>4677908642</v>
      </c>
      <c r="N45" s="5"/>
      <c r="O45" s="5">
        <v>-6999752332</v>
      </c>
      <c r="P45" s="5"/>
      <c r="Q45" s="5">
        <v>0</v>
      </c>
      <c r="R45" s="5"/>
      <c r="S45" s="5">
        <v>-2321843690</v>
      </c>
      <c r="U45" s="4">
        <f t="shared" si="1"/>
        <v>-4.4419397053299675E-4</v>
      </c>
    </row>
    <row r="46" spans="1:21">
      <c r="A46" s="2" t="s">
        <v>56</v>
      </c>
      <c r="C46" s="3">
        <v>0</v>
      </c>
      <c r="E46" s="5">
        <v>22434934691</v>
      </c>
      <c r="F46" s="5"/>
      <c r="G46" s="5">
        <v>0</v>
      </c>
      <c r="H46" s="5"/>
      <c r="I46" s="5">
        <v>22434934691</v>
      </c>
      <c r="K46" s="4">
        <f t="shared" si="0"/>
        <v>-1.1467652311615308E-2</v>
      </c>
      <c r="M46" s="5">
        <v>71767961691</v>
      </c>
      <c r="N46" s="5"/>
      <c r="O46" s="5">
        <v>276445483417</v>
      </c>
      <c r="P46" s="5"/>
      <c r="Q46" s="5">
        <v>0</v>
      </c>
      <c r="R46" s="5"/>
      <c r="S46" s="5">
        <v>348213445108</v>
      </c>
      <c r="U46" s="4">
        <f t="shared" si="1"/>
        <v>6.6617022257642253E-2</v>
      </c>
    </row>
    <row r="47" spans="1:21">
      <c r="A47" s="2" t="s">
        <v>73</v>
      </c>
      <c r="C47" s="3">
        <v>0</v>
      </c>
      <c r="E47" s="5">
        <v>-3307312900</v>
      </c>
      <c r="F47" s="5"/>
      <c r="G47" s="5">
        <v>0</v>
      </c>
      <c r="H47" s="5"/>
      <c r="I47" s="5">
        <v>-3307312900</v>
      </c>
      <c r="K47" s="4">
        <f t="shared" si="0"/>
        <v>1.6905382139639112E-3</v>
      </c>
      <c r="M47" s="5">
        <v>15243227096</v>
      </c>
      <c r="N47" s="5"/>
      <c r="O47" s="5">
        <v>97042624097</v>
      </c>
      <c r="P47" s="5"/>
      <c r="Q47" s="5">
        <v>0</v>
      </c>
      <c r="R47" s="5"/>
      <c r="S47" s="5">
        <v>112285851193</v>
      </c>
      <c r="U47" s="4">
        <f t="shared" si="1"/>
        <v>2.1481505534119698E-2</v>
      </c>
    </row>
    <row r="48" spans="1:21">
      <c r="A48" s="2" t="s">
        <v>17</v>
      </c>
      <c r="C48" s="3">
        <v>26429732030</v>
      </c>
      <c r="E48" s="5">
        <v>-184109421832</v>
      </c>
      <c r="F48" s="5"/>
      <c r="G48" s="5">
        <v>0</v>
      </c>
      <c r="H48" s="5"/>
      <c r="I48" s="5">
        <v>-157679689802</v>
      </c>
      <c r="K48" s="4">
        <f t="shared" si="0"/>
        <v>8.0598222555917406E-2</v>
      </c>
      <c r="M48" s="5">
        <v>26429732030</v>
      </c>
      <c r="N48" s="5"/>
      <c r="O48" s="5">
        <v>143660264107</v>
      </c>
      <c r="P48" s="5"/>
      <c r="Q48" s="5">
        <v>0</v>
      </c>
      <c r="R48" s="5"/>
      <c r="S48" s="5">
        <v>170089996137</v>
      </c>
      <c r="U48" s="4">
        <f t="shared" si="1"/>
        <v>3.2540067644276305E-2</v>
      </c>
    </row>
    <row r="49" spans="1:21">
      <c r="A49" s="2" t="s">
        <v>66</v>
      </c>
      <c r="C49" s="3">
        <v>88848024155</v>
      </c>
      <c r="E49" s="5">
        <v>-160446534710</v>
      </c>
      <c r="F49" s="5"/>
      <c r="G49" s="5">
        <v>0</v>
      </c>
      <c r="H49" s="5"/>
      <c r="I49" s="5">
        <v>-71598510555</v>
      </c>
      <c r="K49" s="4">
        <f t="shared" si="0"/>
        <v>3.6597691786624101E-2</v>
      </c>
      <c r="M49" s="5">
        <v>88848024155</v>
      </c>
      <c r="N49" s="5"/>
      <c r="O49" s="5">
        <v>117698249069</v>
      </c>
      <c r="P49" s="5"/>
      <c r="Q49" s="5">
        <v>0</v>
      </c>
      <c r="R49" s="5"/>
      <c r="S49" s="5">
        <v>206546273224</v>
      </c>
      <c r="U49" s="4">
        <f t="shared" si="1"/>
        <v>3.9514550267663255E-2</v>
      </c>
    </row>
    <row r="50" spans="1:21">
      <c r="A50" s="2" t="s">
        <v>21</v>
      </c>
      <c r="C50" s="3">
        <v>0</v>
      </c>
      <c r="E50" s="5">
        <v>-146920086185</v>
      </c>
      <c r="F50" s="5"/>
      <c r="G50" s="5">
        <v>0</v>
      </c>
      <c r="H50" s="5"/>
      <c r="I50" s="5">
        <v>-146920086185</v>
      </c>
      <c r="K50" s="4">
        <f t="shared" si="0"/>
        <v>7.5098434168298325E-2</v>
      </c>
      <c r="M50" s="5">
        <v>27528605000</v>
      </c>
      <c r="N50" s="5"/>
      <c r="O50" s="5">
        <v>-271607865701</v>
      </c>
      <c r="P50" s="5"/>
      <c r="Q50" s="5">
        <v>0</v>
      </c>
      <c r="R50" s="5"/>
      <c r="S50" s="5">
        <v>-244079260701</v>
      </c>
      <c r="U50" s="4">
        <f t="shared" si="1"/>
        <v>-4.6695019308356463E-2</v>
      </c>
    </row>
    <row r="51" spans="1:21">
      <c r="A51" s="2" t="s">
        <v>71</v>
      </c>
      <c r="C51" s="3">
        <v>0</v>
      </c>
      <c r="E51" s="5">
        <v>-323285519049</v>
      </c>
      <c r="F51" s="5"/>
      <c r="G51" s="5">
        <v>0</v>
      </c>
      <c r="H51" s="5"/>
      <c r="I51" s="5">
        <v>-323285519049</v>
      </c>
      <c r="K51" s="4">
        <f t="shared" si="0"/>
        <v>0.16524790381142723</v>
      </c>
      <c r="M51" s="5">
        <v>78319878900</v>
      </c>
      <c r="N51" s="5"/>
      <c r="O51" s="5">
        <v>-479129545039</v>
      </c>
      <c r="P51" s="5"/>
      <c r="Q51" s="5">
        <v>0</v>
      </c>
      <c r="R51" s="5"/>
      <c r="S51" s="5">
        <v>-400809666139</v>
      </c>
      <c r="U51" s="4">
        <f t="shared" si="1"/>
        <v>-7.6679251836409029E-2</v>
      </c>
    </row>
    <row r="52" spans="1:21">
      <c r="A52" s="2" t="s">
        <v>28</v>
      </c>
      <c r="C52" s="3">
        <v>0</v>
      </c>
      <c r="E52" s="5">
        <v>7575645826</v>
      </c>
      <c r="F52" s="5"/>
      <c r="G52" s="5">
        <v>0</v>
      </c>
      <c r="H52" s="5"/>
      <c r="I52" s="5">
        <v>7575645826</v>
      </c>
      <c r="K52" s="4">
        <f t="shared" si="0"/>
        <v>-3.8723033325057327E-3</v>
      </c>
      <c r="M52" s="5">
        <v>41058621993</v>
      </c>
      <c r="N52" s="5"/>
      <c r="O52" s="5">
        <v>170958818733</v>
      </c>
      <c r="P52" s="5"/>
      <c r="Q52" s="5">
        <v>0</v>
      </c>
      <c r="R52" s="5"/>
      <c r="S52" s="5">
        <v>212017440726</v>
      </c>
      <c r="U52" s="4">
        <f t="shared" si="1"/>
        <v>4.0561244162963542E-2</v>
      </c>
    </row>
    <row r="53" spans="1:21">
      <c r="A53" s="2" t="s">
        <v>76</v>
      </c>
      <c r="C53" s="3">
        <v>60069590131</v>
      </c>
      <c r="E53" s="5">
        <v>-137004680141</v>
      </c>
      <c r="F53" s="5"/>
      <c r="G53" s="5">
        <v>0</v>
      </c>
      <c r="H53" s="5"/>
      <c r="I53" s="5">
        <v>-76935090010</v>
      </c>
      <c r="K53" s="4">
        <f t="shared" si="0"/>
        <v>3.9325492806156367E-2</v>
      </c>
      <c r="M53" s="5">
        <v>60069590131</v>
      </c>
      <c r="N53" s="5"/>
      <c r="O53" s="5">
        <v>45765353099</v>
      </c>
      <c r="P53" s="5"/>
      <c r="Q53" s="5">
        <v>0</v>
      </c>
      <c r="R53" s="5"/>
      <c r="S53" s="5">
        <v>105834943230</v>
      </c>
      <c r="U53" s="4">
        <f t="shared" si="1"/>
        <v>2.0247376624422123E-2</v>
      </c>
    </row>
    <row r="54" spans="1:21">
      <c r="A54" s="2" t="s">
        <v>62</v>
      </c>
      <c r="C54" s="3">
        <v>0</v>
      </c>
      <c r="E54" s="5">
        <v>98737019077</v>
      </c>
      <c r="F54" s="5"/>
      <c r="G54" s="5">
        <v>0</v>
      </c>
      <c r="H54" s="5"/>
      <c r="I54" s="5">
        <v>98737019077</v>
      </c>
      <c r="K54" s="4">
        <f t="shared" si="0"/>
        <v>-5.0469583292996618E-2</v>
      </c>
      <c r="M54" s="5">
        <v>98953198080</v>
      </c>
      <c r="N54" s="5"/>
      <c r="O54" s="5">
        <v>420535183531</v>
      </c>
      <c r="P54" s="5"/>
      <c r="Q54" s="5">
        <v>0</v>
      </c>
      <c r="R54" s="5"/>
      <c r="S54" s="5">
        <v>519488381611</v>
      </c>
      <c r="U54" s="4">
        <f t="shared" si="1"/>
        <v>9.9383781891687423E-2</v>
      </c>
    </row>
    <row r="55" spans="1:21">
      <c r="A55" s="2" t="s">
        <v>57</v>
      </c>
      <c r="C55" s="3">
        <v>0</v>
      </c>
      <c r="E55" s="5">
        <v>-40034340275</v>
      </c>
      <c r="F55" s="5"/>
      <c r="G55" s="5">
        <v>0</v>
      </c>
      <c r="H55" s="5"/>
      <c r="I55" s="5">
        <v>-40034340275</v>
      </c>
      <c r="K55" s="4">
        <f t="shared" si="0"/>
        <v>2.0463616280673648E-2</v>
      </c>
      <c r="M55" s="5">
        <v>51600018763</v>
      </c>
      <c r="N55" s="5"/>
      <c r="O55" s="5">
        <v>184267228946</v>
      </c>
      <c r="P55" s="5"/>
      <c r="Q55" s="5">
        <v>0</v>
      </c>
      <c r="R55" s="5"/>
      <c r="S55" s="5">
        <v>235867247709</v>
      </c>
      <c r="U55" s="4">
        <f t="shared" si="1"/>
        <v>4.5123971837462751E-2</v>
      </c>
    </row>
    <row r="56" spans="1:21">
      <c r="A56" s="2" t="s">
        <v>69</v>
      </c>
      <c r="C56" s="3">
        <v>0</v>
      </c>
      <c r="E56" s="5">
        <v>36093142009</v>
      </c>
      <c r="F56" s="5"/>
      <c r="G56" s="5">
        <v>0</v>
      </c>
      <c r="H56" s="5"/>
      <c r="I56" s="5">
        <v>36093142009</v>
      </c>
      <c r="K56" s="4">
        <f t="shared" si="0"/>
        <v>-1.8449066560421504E-2</v>
      </c>
      <c r="M56" s="5">
        <v>64819900025</v>
      </c>
      <c r="N56" s="5"/>
      <c r="O56" s="5">
        <v>231080628400</v>
      </c>
      <c r="P56" s="5"/>
      <c r="Q56" s="5">
        <v>0</v>
      </c>
      <c r="R56" s="5"/>
      <c r="S56" s="5">
        <v>295900528425</v>
      </c>
      <c r="U56" s="4">
        <f t="shared" si="1"/>
        <v>5.6608991884338523E-2</v>
      </c>
    </row>
    <row r="57" spans="1:21">
      <c r="A57" s="2" t="s">
        <v>46</v>
      </c>
      <c r="C57" s="3">
        <v>0</v>
      </c>
      <c r="E57" s="5">
        <v>-62925166714</v>
      </c>
      <c r="F57" s="5"/>
      <c r="G57" s="5">
        <v>0</v>
      </c>
      <c r="H57" s="5"/>
      <c r="I57" s="5">
        <v>-62925166714</v>
      </c>
      <c r="K57" s="4">
        <f t="shared" si="0"/>
        <v>3.2164298379529471E-2</v>
      </c>
      <c r="M57" s="5">
        <v>85037314320</v>
      </c>
      <c r="N57" s="5"/>
      <c r="O57" s="5">
        <v>115875045148</v>
      </c>
      <c r="P57" s="5"/>
      <c r="Q57" s="5">
        <v>0</v>
      </c>
      <c r="R57" s="5"/>
      <c r="S57" s="5">
        <v>200912359468</v>
      </c>
      <c r="U57" s="4">
        <f t="shared" si="1"/>
        <v>3.843672124252414E-2</v>
      </c>
    </row>
    <row r="58" spans="1:21">
      <c r="A58" s="2" t="s">
        <v>72</v>
      </c>
      <c r="C58" s="3">
        <v>156591378873</v>
      </c>
      <c r="E58" s="5">
        <v>-211491013163</v>
      </c>
      <c r="F58" s="5"/>
      <c r="G58" s="5">
        <v>0</v>
      </c>
      <c r="H58" s="5"/>
      <c r="I58" s="5">
        <v>-54899634290</v>
      </c>
      <c r="K58" s="4">
        <f t="shared" si="0"/>
        <v>2.806203480169309E-2</v>
      </c>
      <c r="M58" s="5">
        <v>156591378873</v>
      </c>
      <c r="N58" s="5"/>
      <c r="O58" s="5">
        <v>-150825598733</v>
      </c>
      <c r="P58" s="5"/>
      <c r="Q58" s="5">
        <v>0</v>
      </c>
      <c r="R58" s="5"/>
      <c r="S58" s="5">
        <v>5765780140</v>
      </c>
      <c r="U58" s="4">
        <f t="shared" si="1"/>
        <v>1.1030564997279804E-3</v>
      </c>
    </row>
    <row r="59" spans="1:21">
      <c r="A59" s="2" t="s">
        <v>23</v>
      </c>
      <c r="C59" s="3">
        <v>118986991932</v>
      </c>
      <c r="E59" s="5">
        <v>-317502586662</v>
      </c>
      <c r="F59" s="5"/>
      <c r="G59" s="5">
        <v>0</v>
      </c>
      <c r="H59" s="5"/>
      <c r="I59" s="5">
        <v>-198515594730</v>
      </c>
      <c r="K59" s="4">
        <f t="shared" si="0"/>
        <v>0.10147155987534104</v>
      </c>
      <c r="M59" s="5">
        <v>118986991932</v>
      </c>
      <c r="N59" s="5"/>
      <c r="O59" s="5">
        <v>-14317835807</v>
      </c>
      <c r="P59" s="5"/>
      <c r="Q59" s="5">
        <v>0</v>
      </c>
      <c r="R59" s="5"/>
      <c r="S59" s="5">
        <v>104669156125</v>
      </c>
      <c r="U59" s="4">
        <f t="shared" si="1"/>
        <v>2.0024348861960594E-2</v>
      </c>
    </row>
    <row r="60" spans="1:21">
      <c r="A60" s="2" t="s">
        <v>64</v>
      </c>
      <c r="C60" s="3">
        <v>138101067349</v>
      </c>
      <c r="E60" s="5">
        <v>-241076585257</v>
      </c>
      <c r="F60" s="5"/>
      <c r="G60" s="5">
        <v>0</v>
      </c>
      <c r="H60" s="5"/>
      <c r="I60" s="5">
        <v>-102975517908</v>
      </c>
      <c r="K60" s="4">
        <f t="shared" si="0"/>
        <v>5.2636098666745158E-2</v>
      </c>
      <c r="M60" s="5">
        <v>138101067349</v>
      </c>
      <c r="N60" s="5"/>
      <c r="O60" s="5">
        <v>-208221088420</v>
      </c>
      <c r="P60" s="5"/>
      <c r="Q60" s="5">
        <v>0</v>
      </c>
      <c r="R60" s="5"/>
      <c r="S60" s="5">
        <v>-70120021071</v>
      </c>
      <c r="U60" s="4">
        <f t="shared" si="1"/>
        <v>-1.3414723268207984E-2</v>
      </c>
    </row>
    <row r="61" spans="1:21">
      <c r="A61" s="2" t="s">
        <v>35</v>
      </c>
      <c r="C61" s="3">
        <v>0</v>
      </c>
      <c r="E61" s="5">
        <v>8073206400</v>
      </c>
      <c r="F61" s="5"/>
      <c r="G61" s="5">
        <v>0</v>
      </c>
      <c r="H61" s="5"/>
      <c r="I61" s="5">
        <v>8073206400</v>
      </c>
      <c r="K61" s="4">
        <f t="shared" si="0"/>
        <v>-4.1266322059875307E-3</v>
      </c>
      <c r="M61" s="5">
        <v>17571805424</v>
      </c>
      <c r="N61" s="5"/>
      <c r="O61" s="5">
        <v>45754469415</v>
      </c>
      <c r="P61" s="5"/>
      <c r="Q61" s="5">
        <v>0</v>
      </c>
      <c r="R61" s="5"/>
      <c r="S61" s="5">
        <v>63326274839</v>
      </c>
      <c r="U61" s="4">
        <f t="shared" si="1"/>
        <v>1.2115005665949554E-2</v>
      </c>
    </row>
    <row r="62" spans="1:21">
      <c r="A62" s="2" t="s">
        <v>78</v>
      </c>
      <c r="C62" s="3">
        <v>0</v>
      </c>
      <c r="E62" s="5">
        <v>50902963449</v>
      </c>
      <c r="F62" s="5"/>
      <c r="G62" s="5">
        <v>0</v>
      </c>
      <c r="H62" s="5"/>
      <c r="I62" s="5">
        <v>50902963449</v>
      </c>
      <c r="K62" s="4">
        <f t="shared" si="0"/>
        <v>-2.6019130187090164E-2</v>
      </c>
      <c r="M62" s="5">
        <v>26260332800</v>
      </c>
      <c r="N62" s="5"/>
      <c r="O62" s="5">
        <v>241651077794</v>
      </c>
      <c r="P62" s="5"/>
      <c r="Q62" s="5">
        <v>0</v>
      </c>
      <c r="R62" s="5"/>
      <c r="S62" s="5">
        <v>267911410594</v>
      </c>
      <c r="U62" s="4">
        <f t="shared" si="1"/>
        <v>5.1254368989346058E-2</v>
      </c>
    </row>
    <row r="63" spans="1:21">
      <c r="A63" s="2" t="s">
        <v>50</v>
      </c>
      <c r="C63" s="3">
        <v>0</v>
      </c>
      <c r="E63" s="5">
        <v>54314555093</v>
      </c>
      <c r="F63" s="5"/>
      <c r="G63" s="5">
        <v>0</v>
      </c>
      <c r="H63" s="5"/>
      <c r="I63" s="5">
        <v>54314555093</v>
      </c>
      <c r="K63" s="4">
        <f t="shared" si="0"/>
        <v>-2.7762970645796674E-2</v>
      </c>
      <c r="M63" s="5">
        <v>24884462230</v>
      </c>
      <c r="N63" s="5"/>
      <c r="O63" s="5">
        <v>-22978095306</v>
      </c>
      <c r="P63" s="5"/>
      <c r="Q63" s="5">
        <v>0</v>
      </c>
      <c r="R63" s="5"/>
      <c r="S63" s="5">
        <v>1906366924</v>
      </c>
      <c r="U63" s="4">
        <f t="shared" si="1"/>
        <v>3.6470874284579236E-4</v>
      </c>
    </row>
    <row r="64" spans="1:21">
      <c r="A64" s="2" t="s">
        <v>81</v>
      </c>
      <c r="C64" s="3">
        <v>2166089976</v>
      </c>
      <c r="E64" s="5">
        <v>-4112112953</v>
      </c>
      <c r="F64" s="5"/>
      <c r="G64" s="5">
        <v>0</v>
      </c>
      <c r="H64" s="5"/>
      <c r="I64" s="5">
        <v>-1946022977</v>
      </c>
      <c r="K64" s="4">
        <f t="shared" si="0"/>
        <v>9.9471271915950671E-4</v>
      </c>
      <c r="M64" s="5">
        <v>2166089976</v>
      </c>
      <c r="N64" s="5"/>
      <c r="O64" s="5">
        <v>-4992967264</v>
      </c>
      <c r="P64" s="5"/>
      <c r="Q64" s="5">
        <v>0</v>
      </c>
      <c r="R64" s="5"/>
      <c r="S64" s="5">
        <v>-2826877288</v>
      </c>
      <c r="U64" s="4">
        <f t="shared" si="1"/>
        <v>-5.4081239498351833E-4</v>
      </c>
    </row>
    <row r="65" spans="1:21">
      <c r="A65" s="2" t="s">
        <v>29</v>
      </c>
      <c r="C65" s="3">
        <v>0</v>
      </c>
      <c r="E65" s="5">
        <v>-30043401184</v>
      </c>
      <c r="F65" s="5"/>
      <c r="G65" s="5">
        <v>0</v>
      </c>
      <c r="H65" s="5"/>
      <c r="I65" s="5">
        <v>-30043401184</v>
      </c>
      <c r="K65" s="4">
        <f t="shared" si="0"/>
        <v>1.5356731979910523E-2</v>
      </c>
      <c r="M65" s="5">
        <v>36858122460</v>
      </c>
      <c r="N65" s="5"/>
      <c r="O65" s="5">
        <v>82521033485</v>
      </c>
      <c r="P65" s="5"/>
      <c r="Q65" s="5">
        <v>0</v>
      </c>
      <c r="R65" s="5"/>
      <c r="S65" s="5">
        <v>119379155945</v>
      </c>
      <c r="U65" s="4">
        <f t="shared" si="1"/>
        <v>2.2838531941867003E-2</v>
      </c>
    </row>
    <row r="66" spans="1:21">
      <c r="A66" s="2" t="s">
        <v>58</v>
      </c>
      <c r="C66" s="3">
        <v>0</v>
      </c>
      <c r="E66" s="5">
        <v>-3511329780</v>
      </c>
      <c r="F66" s="5"/>
      <c r="G66" s="5">
        <v>0</v>
      </c>
      <c r="H66" s="5"/>
      <c r="I66" s="5">
        <v>-3511329780</v>
      </c>
      <c r="K66" s="4">
        <f t="shared" si="0"/>
        <v>1.7948217644963356E-3</v>
      </c>
      <c r="M66" s="5">
        <v>20330696649</v>
      </c>
      <c r="N66" s="5"/>
      <c r="O66" s="5">
        <v>42046430505</v>
      </c>
      <c r="P66" s="5"/>
      <c r="Q66" s="5">
        <v>0</v>
      </c>
      <c r="R66" s="5"/>
      <c r="S66" s="5">
        <v>62377127154</v>
      </c>
      <c r="U66" s="4">
        <f t="shared" si="1"/>
        <v>1.193342338259509E-2</v>
      </c>
    </row>
    <row r="67" spans="1:21">
      <c r="A67" s="2" t="s">
        <v>44</v>
      </c>
      <c r="C67" s="3">
        <v>0</v>
      </c>
      <c r="E67" s="5">
        <v>-63252658475</v>
      </c>
      <c r="F67" s="5"/>
      <c r="G67" s="5">
        <v>0</v>
      </c>
      <c r="H67" s="5"/>
      <c r="I67" s="5">
        <v>-63252658475</v>
      </c>
      <c r="K67" s="4">
        <f t="shared" si="0"/>
        <v>3.2331696310559474E-2</v>
      </c>
      <c r="M67" s="5">
        <v>28280562000</v>
      </c>
      <c r="N67" s="5"/>
      <c r="O67" s="5">
        <v>453261112376</v>
      </c>
      <c r="P67" s="5"/>
      <c r="Q67" s="5">
        <v>0</v>
      </c>
      <c r="R67" s="5"/>
      <c r="S67" s="5">
        <v>481541674376</v>
      </c>
      <c r="U67" s="4">
        <f t="shared" si="1"/>
        <v>9.2124163758061955E-2</v>
      </c>
    </row>
    <row r="68" spans="1:21">
      <c r="A68" s="2" t="s">
        <v>42</v>
      </c>
      <c r="C68" s="3">
        <v>0</v>
      </c>
      <c r="E68" s="5">
        <v>18088216411</v>
      </c>
      <c r="F68" s="5"/>
      <c r="G68" s="5">
        <v>0</v>
      </c>
      <c r="H68" s="5"/>
      <c r="I68" s="5">
        <v>18088216411</v>
      </c>
      <c r="K68" s="4">
        <f t="shared" si="0"/>
        <v>-9.2458203955376114E-3</v>
      </c>
      <c r="M68" s="5">
        <v>51753640578</v>
      </c>
      <c r="N68" s="5"/>
      <c r="O68" s="5">
        <v>-5278139692</v>
      </c>
      <c r="P68" s="5"/>
      <c r="Q68" s="5">
        <v>0</v>
      </c>
      <c r="R68" s="5"/>
      <c r="S68" s="5">
        <v>46475500886</v>
      </c>
      <c r="U68" s="4">
        <f t="shared" si="1"/>
        <v>8.8912691926570416E-3</v>
      </c>
    </row>
    <row r="69" spans="1:21">
      <c r="A69" s="2" t="s">
        <v>15</v>
      </c>
      <c r="C69" s="3">
        <v>0</v>
      </c>
      <c r="E69" s="5">
        <v>-4290373487</v>
      </c>
      <c r="F69" s="5"/>
      <c r="G69" s="5">
        <v>0</v>
      </c>
      <c r="H69" s="5"/>
      <c r="I69" s="5">
        <v>-4290373487</v>
      </c>
      <c r="K69" s="4">
        <f t="shared" si="0"/>
        <v>2.1930311861182222E-3</v>
      </c>
      <c r="M69" s="5">
        <v>19976382420</v>
      </c>
      <c r="N69" s="5"/>
      <c r="O69" s="5">
        <v>72942885410</v>
      </c>
      <c r="P69" s="5"/>
      <c r="Q69" s="5">
        <v>0</v>
      </c>
      <c r="R69" s="5"/>
      <c r="S69" s="5">
        <v>92919267830</v>
      </c>
      <c r="U69" s="4">
        <f t="shared" si="1"/>
        <v>1.777646733679417E-2</v>
      </c>
    </row>
    <row r="70" spans="1:21">
      <c r="A70" s="2" t="s">
        <v>34</v>
      </c>
      <c r="C70" s="3">
        <v>0</v>
      </c>
      <c r="E70" s="5">
        <v>73401224573</v>
      </c>
      <c r="F70" s="5"/>
      <c r="G70" s="5">
        <v>0</v>
      </c>
      <c r="H70" s="5"/>
      <c r="I70" s="5">
        <v>73401224573</v>
      </c>
      <c r="K70" s="4">
        <f t="shared" si="0"/>
        <v>-3.7519151904981042E-2</v>
      </c>
      <c r="M70" s="5">
        <v>34147843629</v>
      </c>
      <c r="N70" s="5"/>
      <c r="O70" s="5">
        <v>177697230956</v>
      </c>
      <c r="P70" s="5"/>
      <c r="Q70" s="5">
        <v>0</v>
      </c>
      <c r="R70" s="5"/>
      <c r="S70" s="5">
        <v>211845074585</v>
      </c>
      <c r="U70" s="4">
        <f t="shared" si="1"/>
        <v>4.0528268644031751E-2</v>
      </c>
    </row>
    <row r="71" spans="1:21">
      <c r="A71" s="2" t="s">
        <v>32</v>
      </c>
      <c r="C71" s="3">
        <v>0</v>
      </c>
      <c r="E71" s="5">
        <v>-14999155329</v>
      </c>
      <c r="F71" s="5"/>
      <c r="G71" s="5">
        <v>0</v>
      </c>
      <c r="H71" s="5"/>
      <c r="I71" s="5">
        <v>-14999155329</v>
      </c>
      <c r="K71" s="4">
        <f t="shared" si="0"/>
        <v>7.6668419431541969E-3</v>
      </c>
      <c r="M71" s="5">
        <v>20611562724</v>
      </c>
      <c r="N71" s="5"/>
      <c r="O71" s="5">
        <v>-35030830148</v>
      </c>
      <c r="P71" s="5"/>
      <c r="Q71" s="5">
        <v>0</v>
      </c>
      <c r="R71" s="5"/>
      <c r="S71" s="5">
        <v>-14419267424</v>
      </c>
      <c r="U71" s="4">
        <f t="shared" si="1"/>
        <v>-2.758562808008689E-3</v>
      </c>
    </row>
    <row r="72" spans="1:21">
      <c r="A72" s="2" t="s">
        <v>39</v>
      </c>
      <c r="C72" s="3">
        <v>0</v>
      </c>
      <c r="E72" s="5">
        <v>10337226584</v>
      </c>
      <c r="F72" s="5"/>
      <c r="G72" s="5">
        <v>0</v>
      </c>
      <c r="H72" s="5"/>
      <c r="I72" s="5">
        <v>10337226584</v>
      </c>
      <c r="K72" s="4">
        <f t="shared" si="0"/>
        <v>-5.2838896998997657E-3</v>
      </c>
      <c r="M72" s="5">
        <v>0</v>
      </c>
      <c r="N72" s="5"/>
      <c r="O72" s="5">
        <v>13296543732</v>
      </c>
      <c r="P72" s="5"/>
      <c r="Q72" s="5">
        <v>0</v>
      </c>
      <c r="R72" s="5"/>
      <c r="S72" s="5">
        <v>13296543732</v>
      </c>
      <c r="U72" s="4">
        <f t="shared" si="1"/>
        <v>2.5437735451875792E-3</v>
      </c>
    </row>
    <row r="73" spans="1:21">
      <c r="A73" s="2" t="s">
        <v>41</v>
      </c>
      <c r="C73" s="3">
        <v>0</v>
      </c>
      <c r="E73" s="5">
        <v>15934248786</v>
      </c>
      <c r="F73" s="5"/>
      <c r="G73" s="5">
        <v>0</v>
      </c>
      <c r="H73" s="5"/>
      <c r="I73" s="5">
        <v>15934248786</v>
      </c>
      <c r="K73" s="4">
        <f t="shared" ref="K73:K87" si="2">I73/$I$105</f>
        <v>-8.1448164410271133E-3</v>
      </c>
      <c r="M73" s="5">
        <v>0</v>
      </c>
      <c r="N73" s="5"/>
      <c r="O73" s="5">
        <v>26081635043</v>
      </c>
      <c r="P73" s="5"/>
      <c r="Q73" s="5">
        <v>0</v>
      </c>
      <c r="R73" s="5"/>
      <c r="S73" s="5">
        <v>26081635043</v>
      </c>
      <c r="U73" s="4">
        <f t="shared" ref="U73:U104" si="3">S73/$S$105</f>
        <v>4.9897006752175968E-3</v>
      </c>
    </row>
    <row r="74" spans="1:21">
      <c r="A74" s="2" t="s">
        <v>40</v>
      </c>
      <c r="C74" s="3">
        <v>0</v>
      </c>
      <c r="E74" s="5">
        <v>12558947431</v>
      </c>
      <c r="F74" s="5"/>
      <c r="G74" s="5">
        <v>0</v>
      </c>
      <c r="H74" s="5"/>
      <c r="I74" s="5">
        <v>12558947431</v>
      </c>
      <c r="K74" s="4">
        <f t="shared" si="2"/>
        <v>-6.419525820876939E-3</v>
      </c>
      <c r="M74" s="5">
        <v>0</v>
      </c>
      <c r="N74" s="5"/>
      <c r="O74" s="5">
        <v>24406829149</v>
      </c>
      <c r="P74" s="5"/>
      <c r="Q74" s="5">
        <v>0</v>
      </c>
      <c r="R74" s="5"/>
      <c r="S74" s="5">
        <v>24406829149</v>
      </c>
      <c r="U74" s="4">
        <f t="shared" si="3"/>
        <v>4.6692920778895293E-3</v>
      </c>
    </row>
    <row r="75" spans="1:21">
      <c r="A75" s="2" t="s">
        <v>47</v>
      </c>
      <c r="C75" s="3">
        <v>0</v>
      </c>
      <c r="E75" s="5">
        <v>11711192199</v>
      </c>
      <c r="F75" s="5"/>
      <c r="G75" s="5">
        <v>0</v>
      </c>
      <c r="H75" s="5"/>
      <c r="I75" s="5">
        <v>11711192199</v>
      </c>
      <c r="K75" s="4">
        <f t="shared" si="2"/>
        <v>-5.9861943946959324E-3</v>
      </c>
      <c r="M75" s="5">
        <v>0</v>
      </c>
      <c r="N75" s="5"/>
      <c r="O75" s="5">
        <v>347295038975</v>
      </c>
      <c r="P75" s="5"/>
      <c r="Q75" s="5">
        <v>0</v>
      </c>
      <c r="R75" s="5"/>
      <c r="S75" s="5">
        <v>347295038975</v>
      </c>
      <c r="U75" s="4">
        <f t="shared" si="3"/>
        <v>6.6441321167798814E-2</v>
      </c>
    </row>
    <row r="76" spans="1:21">
      <c r="A76" s="2" t="s">
        <v>61</v>
      </c>
      <c r="C76" s="3">
        <v>0</v>
      </c>
      <c r="E76" s="5">
        <v>7850311861</v>
      </c>
      <c r="F76" s="5"/>
      <c r="G76" s="5">
        <v>0</v>
      </c>
      <c r="H76" s="5"/>
      <c r="I76" s="5">
        <v>7850311861</v>
      </c>
      <c r="K76" s="4">
        <f t="shared" si="2"/>
        <v>-4.0126993102329832E-3</v>
      </c>
      <c r="M76" s="5">
        <v>0</v>
      </c>
      <c r="N76" s="5"/>
      <c r="O76" s="5">
        <v>27098262627</v>
      </c>
      <c r="P76" s="5"/>
      <c r="Q76" s="5">
        <v>0</v>
      </c>
      <c r="R76" s="5"/>
      <c r="S76" s="5">
        <v>27098262627</v>
      </c>
      <c r="U76" s="4">
        <f t="shared" si="3"/>
        <v>5.1841925977510759E-3</v>
      </c>
    </row>
    <row r="77" spans="1:21">
      <c r="A77" s="2" t="s">
        <v>27</v>
      </c>
      <c r="C77" s="3">
        <v>0</v>
      </c>
      <c r="E77" s="5">
        <v>-21401551265</v>
      </c>
      <c r="F77" s="5"/>
      <c r="G77" s="5">
        <v>0</v>
      </c>
      <c r="H77" s="5"/>
      <c r="I77" s="5">
        <v>-21401551265</v>
      </c>
      <c r="K77" s="4">
        <f t="shared" si="2"/>
        <v>1.0939436740802536E-2</v>
      </c>
      <c r="M77" s="5">
        <v>0</v>
      </c>
      <c r="N77" s="5"/>
      <c r="O77" s="5">
        <v>57457932402</v>
      </c>
      <c r="P77" s="5"/>
      <c r="Q77" s="5">
        <v>0</v>
      </c>
      <c r="R77" s="5"/>
      <c r="S77" s="5">
        <v>57457932402</v>
      </c>
      <c r="U77" s="4">
        <f t="shared" si="3"/>
        <v>1.0992327882442813E-2</v>
      </c>
    </row>
    <row r="78" spans="1:21">
      <c r="A78" s="2" t="s">
        <v>87</v>
      </c>
      <c r="C78" s="3">
        <v>0</v>
      </c>
      <c r="E78" s="5">
        <v>-22963308250</v>
      </c>
      <c r="F78" s="5"/>
      <c r="G78" s="5">
        <v>0</v>
      </c>
      <c r="H78" s="5"/>
      <c r="I78" s="5">
        <v>-22963308250</v>
      </c>
      <c r="K78" s="4">
        <f t="shared" si="2"/>
        <v>1.173773129106041E-2</v>
      </c>
      <c r="M78" s="5">
        <v>0</v>
      </c>
      <c r="N78" s="5"/>
      <c r="O78" s="5">
        <v>-22963308250</v>
      </c>
      <c r="P78" s="5"/>
      <c r="Q78" s="5">
        <v>0</v>
      </c>
      <c r="R78" s="5"/>
      <c r="S78" s="5">
        <v>-22963308250</v>
      </c>
      <c r="U78" s="4">
        <f t="shared" si="3"/>
        <v>-4.3931308175791202E-3</v>
      </c>
    </row>
    <row r="79" spans="1:21">
      <c r="A79" s="2" t="s">
        <v>33</v>
      </c>
      <c r="C79" s="3">
        <v>0</v>
      </c>
      <c r="E79" s="5">
        <v>8030102302</v>
      </c>
      <c r="F79" s="5"/>
      <c r="G79" s="5">
        <v>0</v>
      </c>
      <c r="H79" s="5"/>
      <c r="I79" s="5">
        <v>8030102302</v>
      </c>
      <c r="K79" s="4">
        <f t="shared" si="2"/>
        <v>-4.1045994781959009E-3</v>
      </c>
      <c r="M79" s="5">
        <v>0</v>
      </c>
      <c r="N79" s="5"/>
      <c r="O79" s="5">
        <v>93813726415</v>
      </c>
      <c r="P79" s="5"/>
      <c r="Q79" s="5">
        <v>0</v>
      </c>
      <c r="R79" s="5"/>
      <c r="S79" s="5">
        <v>93813726415</v>
      </c>
      <c r="U79" s="4">
        <f t="shared" si="3"/>
        <v>1.7947587000042679E-2</v>
      </c>
    </row>
    <row r="80" spans="1:21">
      <c r="A80" s="2" t="s">
        <v>30</v>
      </c>
      <c r="C80" s="3">
        <v>0</v>
      </c>
      <c r="E80" s="5">
        <v>15672432463</v>
      </c>
      <c r="F80" s="5"/>
      <c r="G80" s="5">
        <v>0</v>
      </c>
      <c r="H80" s="5"/>
      <c r="I80" s="5">
        <v>15672432463</v>
      </c>
      <c r="K80" s="4">
        <f t="shared" si="2"/>
        <v>-8.0109886138895539E-3</v>
      </c>
      <c r="M80" s="5">
        <v>0</v>
      </c>
      <c r="N80" s="5"/>
      <c r="O80" s="5">
        <v>-1198204799</v>
      </c>
      <c r="P80" s="5"/>
      <c r="Q80" s="5">
        <v>0</v>
      </c>
      <c r="R80" s="5"/>
      <c r="S80" s="5">
        <v>-1198204799</v>
      </c>
      <c r="U80" s="4">
        <f t="shared" si="3"/>
        <v>-2.292296201814952E-4</v>
      </c>
    </row>
    <row r="81" spans="1:21">
      <c r="A81" s="2" t="s">
        <v>18</v>
      </c>
      <c r="C81" s="3">
        <v>0</v>
      </c>
      <c r="E81" s="5">
        <v>32472279804</v>
      </c>
      <c r="F81" s="5"/>
      <c r="G81" s="5">
        <v>0</v>
      </c>
      <c r="H81" s="5"/>
      <c r="I81" s="5">
        <v>32472279804</v>
      </c>
      <c r="K81" s="4">
        <f t="shared" si="2"/>
        <v>-1.6598257123839277E-2</v>
      </c>
      <c r="M81" s="5">
        <v>0</v>
      </c>
      <c r="N81" s="5"/>
      <c r="O81" s="5">
        <v>82657020933</v>
      </c>
      <c r="P81" s="5"/>
      <c r="Q81" s="5">
        <v>0</v>
      </c>
      <c r="R81" s="5"/>
      <c r="S81" s="5">
        <v>82657020933</v>
      </c>
      <c r="U81" s="4">
        <f t="shared" si="3"/>
        <v>1.5813187803636469E-2</v>
      </c>
    </row>
    <row r="82" spans="1:21">
      <c r="A82" s="2" t="s">
        <v>83</v>
      </c>
      <c r="C82" s="3">
        <v>0</v>
      </c>
      <c r="E82" s="5">
        <v>2343135160</v>
      </c>
      <c r="F82" s="5"/>
      <c r="G82" s="5">
        <v>0</v>
      </c>
      <c r="H82" s="5"/>
      <c r="I82" s="5">
        <v>2343135160</v>
      </c>
      <c r="K82" s="4">
        <f t="shared" si="2"/>
        <v>-1.1976972388861192E-3</v>
      </c>
      <c r="M82" s="5">
        <v>0</v>
      </c>
      <c r="N82" s="5"/>
      <c r="O82" s="5">
        <v>2343135160</v>
      </c>
      <c r="P82" s="5"/>
      <c r="Q82" s="5">
        <v>0</v>
      </c>
      <c r="R82" s="5"/>
      <c r="S82" s="5">
        <v>2343135160</v>
      </c>
      <c r="U82" s="4">
        <f t="shared" si="3"/>
        <v>4.4826726049584698E-4</v>
      </c>
    </row>
    <row r="83" spans="1:21">
      <c r="A83" s="2" t="s">
        <v>48</v>
      </c>
      <c r="C83" s="3">
        <v>0</v>
      </c>
      <c r="E83" s="5">
        <v>-689433506</v>
      </c>
      <c r="F83" s="5"/>
      <c r="G83" s="5">
        <v>0</v>
      </c>
      <c r="H83" s="5"/>
      <c r="I83" s="5">
        <v>-689433506</v>
      </c>
      <c r="K83" s="4">
        <f t="shared" si="2"/>
        <v>3.5240502580814699E-4</v>
      </c>
      <c r="M83" s="5">
        <v>0</v>
      </c>
      <c r="N83" s="5"/>
      <c r="O83" s="5">
        <v>11787214442</v>
      </c>
      <c r="P83" s="5"/>
      <c r="Q83" s="5">
        <v>0</v>
      </c>
      <c r="R83" s="5"/>
      <c r="S83" s="5">
        <v>11787214442</v>
      </c>
      <c r="U83" s="4">
        <f t="shared" si="3"/>
        <v>2.2550224233724627E-3</v>
      </c>
    </row>
    <row r="84" spans="1:21">
      <c r="A84" s="2" t="s">
        <v>90</v>
      </c>
      <c r="C84" s="3">
        <v>0</v>
      </c>
      <c r="E84" s="5">
        <v>-3662391600</v>
      </c>
      <c r="F84" s="5"/>
      <c r="G84" s="5">
        <v>0</v>
      </c>
      <c r="H84" s="5"/>
      <c r="I84" s="5">
        <v>-3662391600</v>
      </c>
      <c r="K84" s="4">
        <f t="shared" si="2"/>
        <v>1.8720372524475778E-3</v>
      </c>
      <c r="M84" s="5">
        <v>0</v>
      </c>
      <c r="N84" s="5"/>
      <c r="O84" s="5">
        <v>-3662391600</v>
      </c>
      <c r="P84" s="5"/>
      <c r="Q84" s="5">
        <v>0</v>
      </c>
      <c r="R84" s="5"/>
      <c r="S84" s="5">
        <v>-3662391600</v>
      </c>
      <c r="U84" s="4">
        <f t="shared" si="3"/>
        <v>-7.0065537721477483E-4</v>
      </c>
    </row>
    <row r="85" spans="1:21">
      <c r="A85" s="2" t="s">
        <v>82</v>
      </c>
      <c r="C85" s="3">
        <v>0</v>
      </c>
      <c r="E85" s="5">
        <v>-832598535</v>
      </c>
      <c r="F85" s="5"/>
      <c r="G85" s="5">
        <v>0</v>
      </c>
      <c r="H85" s="5"/>
      <c r="I85" s="5">
        <v>-832598535</v>
      </c>
      <c r="K85" s="4">
        <f t="shared" si="2"/>
        <v>4.2558405656382525E-4</v>
      </c>
      <c r="M85" s="5">
        <v>0</v>
      </c>
      <c r="N85" s="5"/>
      <c r="O85" s="5">
        <v>-832598535</v>
      </c>
      <c r="P85" s="5"/>
      <c r="Q85" s="5">
        <v>0</v>
      </c>
      <c r="R85" s="5"/>
      <c r="S85" s="5">
        <v>-832598535</v>
      </c>
      <c r="U85" s="4">
        <f t="shared" si="3"/>
        <v>-1.5928516235371823E-4</v>
      </c>
    </row>
    <row r="86" spans="1:21">
      <c r="A86" s="2" t="s">
        <v>37</v>
      </c>
      <c r="C86" s="3">
        <v>0</v>
      </c>
      <c r="E86" s="5">
        <v>-779025840</v>
      </c>
      <c r="F86" s="5"/>
      <c r="G86" s="5">
        <v>0</v>
      </c>
      <c r="H86" s="5"/>
      <c r="I86" s="5">
        <v>-779025840</v>
      </c>
      <c r="K86" s="4">
        <f t="shared" si="2"/>
        <v>3.9820028887660908E-4</v>
      </c>
      <c r="M86" s="5">
        <v>0</v>
      </c>
      <c r="N86" s="5"/>
      <c r="O86" s="5">
        <v>-490974089</v>
      </c>
      <c r="P86" s="5"/>
      <c r="Q86" s="5">
        <v>0</v>
      </c>
      <c r="R86" s="5"/>
      <c r="S86" s="5">
        <v>-490974089</v>
      </c>
      <c r="U86" s="4">
        <f t="shared" si="3"/>
        <v>-9.3928687344896548E-5</v>
      </c>
    </row>
    <row r="87" spans="1:21">
      <c r="A87" s="2" t="s">
        <v>31</v>
      </c>
      <c r="C87" s="3">
        <v>0</v>
      </c>
      <c r="E87" s="5">
        <v>-3422912505</v>
      </c>
      <c r="F87" s="5"/>
      <c r="G87" s="5">
        <v>0</v>
      </c>
      <c r="H87" s="5"/>
      <c r="I87" s="5">
        <v>-3422912505</v>
      </c>
      <c r="K87" s="4">
        <f t="shared" si="2"/>
        <v>1.7496271346921658E-3</v>
      </c>
      <c r="M87" s="5">
        <v>0</v>
      </c>
      <c r="N87" s="5"/>
      <c r="O87" s="5">
        <v>29333061675</v>
      </c>
      <c r="P87" s="5"/>
      <c r="Q87" s="5">
        <v>0</v>
      </c>
      <c r="R87" s="5"/>
      <c r="S87" s="5">
        <v>29333061675</v>
      </c>
      <c r="U87" s="4">
        <f t="shared" si="3"/>
        <v>5.6117339808122594E-3</v>
      </c>
    </row>
    <row r="88" spans="1:21">
      <c r="A88" s="2" t="s">
        <v>196</v>
      </c>
      <c r="C88" s="3">
        <v>0</v>
      </c>
      <c r="E88" s="5">
        <v>301097477</v>
      </c>
      <c r="F88" s="5"/>
      <c r="G88" s="5">
        <v>0</v>
      </c>
      <c r="H88" s="5"/>
      <c r="I88" s="5">
        <v>301097477</v>
      </c>
      <c r="K88" s="4">
        <f>I88/$I$105</f>
        <v>-1.5390645106382883E-4</v>
      </c>
      <c r="M88" s="5">
        <v>0</v>
      </c>
      <c r="N88" s="5"/>
      <c r="O88" s="5">
        <v>301097477</v>
      </c>
      <c r="P88" s="5"/>
      <c r="Q88" s="5">
        <v>0</v>
      </c>
      <c r="R88" s="5"/>
      <c r="S88" s="5">
        <v>301097477</v>
      </c>
      <c r="U88" s="4">
        <f t="shared" si="3"/>
        <v>5.7603224714105394E-5</v>
      </c>
    </row>
    <row r="89" spans="1:21">
      <c r="A89" s="2" t="s">
        <v>197</v>
      </c>
      <c r="C89" s="3">
        <v>0</v>
      </c>
      <c r="E89" s="5">
        <v>11056655</v>
      </c>
      <c r="F89" s="5"/>
      <c r="G89" s="5">
        <v>0</v>
      </c>
      <c r="H89" s="5"/>
      <c r="I89" s="5">
        <v>11056655</v>
      </c>
      <c r="K89" s="4">
        <f t="shared" ref="K89:K104" si="4">I89/$I$105</f>
        <v>-5.6516266713425114E-6</v>
      </c>
      <c r="M89" s="5">
        <v>0</v>
      </c>
      <c r="N89" s="5"/>
      <c r="O89" s="5">
        <v>11056655</v>
      </c>
      <c r="P89" s="5"/>
      <c r="Q89" s="5">
        <v>0</v>
      </c>
      <c r="R89" s="5"/>
      <c r="S89" s="5">
        <v>11056655</v>
      </c>
      <c r="U89" s="4">
        <f t="shared" si="3"/>
        <v>2.1152584501773722E-6</v>
      </c>
    </row>
    <row r="90" spans="1:21">
      <c r="A90" s="2" t="s">
        <v>198</v>
      </c>
      <c r="C90" s="3">
        <v>0</v>
      </c>
      <c r="E90" s="5">
        <v>-98303888</v>
      </c>
      <c r="F90" s="5"/>
      <c r="G90" s="5">
        <v>0</v>
      </c>
      <c r="H90" s="5"/>
      <c r="I90" s="5">
        <v>-98303888</v>
      </c>
      <c r="K90" s="4">
        <f t="shared" si="4"/>
        <v>5.0248187658696692E-5</v>
      </c>
      <c r="M90" s="5">
        <v>0</v>
      </c>
      <c r="N90" s="5"/>
      <c r="O90" s="5">
        <v>-98303888</v>
      </c>
      <c r="P90" s="5"/>
      <c r="Q90" s="5">
        <v>0</v>
      </c>
      <c r="R90" s="5"/>
      <c r="S90" s="5">
        <v>-98303888</v>
      </c>
      <c r="U90" s="4">
        <f t="shared" si="3"/>
        <v>-1.8806603785438723E-5</v>
      </c>
    </row>
    <row r="91" spans="1:21">
      <c r="A91" s="2" t="s">
        <v>199</v>
      </c>
      <c r="C91" s="3">
        <v>0</v>
      </c>
      <c r="E91" s="5">
        <v>-4935077</v>
      </c>
      <c r="F91" s="5"/>
      <c r="G91" s="5">
        <v>0</v>
      </c>
      <c r="H91" s="5"/>
      <c r="I91" s="5">
        <v>-4935077</v>
      </c>
      <c r="K91" s="4">
        <f t="shared" si="4"/>
        <v>2.5225724053367849E-6</v>
      </c>
      <c r="M91" s="5">
        <v>0</v>
      </c>
      <c r="N91" s="5"/>
      <c r="O91" s="5">
        <v>-4935077</v>
      </c>
      <c r="P91" s="5"/>
      <c r="Q91" s="5">
        <v>0</v>
      </c>
      <c r="R91" s="5"/>
      <c r="S91" s="5">
        <v>-4935077</v>
      </c>
      <c r="U91" s="4">
        <f t="shared" si="3"/>
        <v>-9.4413394706862025E-7</v>
      </c>
    </row>
    <row r="92" spans="1:21">
      <c r="A92" s="2" t="s">
        <v>200</v>
      </c>
      <c r="C92" s="3">
        <v>0</v>
      </c>
      <c r="E92" s="5">
        <v>66521533</v>
      </c>
      <c r="F92" s="5"/>
      <c r="G92" s="5">
        <v>0</v>
      </c>
      <c r="H92" s="5"/>
      <c r="I92" s="5">
        <v>66521533</v>
      </c>
      <c r="K92" s="4">
        <f t="shared" si="4"/>
        <v>-3.4002586688414448E-5</v>
      </c>
      <c r="M92" s="5">
        <v>0</v>
      </c>
      <c r="N92" s="5"/>
      <c r="O92" s="5">
        <v>66521533</v>
      </c>
      <c r="P92" s="5"/>
      <c r="Q92" s="5">
        <v>0</v>
      </c>
      <c r="R92" s="5"/>
      <c r="S92" s="5">
        <v>66521533</v>
      </c>
      <c r="U92" s="4">
        <f t="shared" si="3"/>
        <v>1.2726293331663412E-5</v>
      </c>
    </row>
    <row r="93" spans="1:21">
      <c r="A93" s="2" t="s">
        <v>201</v>
      </c>
      <c r="C93" s="3">
        <v>0</v>
      </c>
      <c r="E93" s="5">
        <v>391644898</v>
      </c>
      <c r="F93" s="5"/>
      <c r="G93" s="5">
        <v>0</v>
      </c>
      <c r="H93" s="5"/>
      <c r="I93" s="5">
        <v>391644898</v>
      </c>
      <c r="K93" s="4">
        <f t="shared" si="4"/>
        <v>-2.0018990836125549E-4</v>
      </c>
      <c r="M93" s="5">
        <v>0</v>
      </c>
      <c r="N93" s="5"/>
      <c r="O93" s="5">
        <v>391644898</v>
      </c>
      <c r="P93" s="5"/>
      <c r="Q93" s="5">
        <v>0</v>
      </c>
      <c r="R93" s="5"/>
      <c r="S93" s="5">
        <v>391644898</v>
      </c>
      <c r="U93" s="4">
        <f t="shared" si="3"/>
        <v>7.4925931935414017E-5</v>
      </c>
    </row>
    <row r="94" spans="1:21">
      <c r="A94" s="2" t="s">
        <v>202</v>
      </c>
      <c r="C94" s="3">
        <v>0</v>
      </c>
      <c r="E94" s="5">
        <v>15587915</v>
      </c>
      <c r="F94" s="5"/>
      <c r="G94" s="5">
        <v>0</v>
      </c>
      <c r="H94" s="5"/>
      <c r="I94" s="5">
        <v>15587915</v>
      </c>
      <c r="K94" s="4">
        <f t="shared" si="4"/>
        <v>-7.967787379150385E-6</v>
      </c>
      <c r="M94" s="5">
        <v>0</v>
      </c>
      <c r="N94" s="5"/>
      <c r="O94" s="5">
        <v>15587915</v>
      </c>
      <c r="P94" s="5"/>
      <c r="Q94" s="5">
        <v>0</v>
      </c>
      <c r="R94" s="5"/>
      <c r="S94" s="5">
        <v>15587915</v>
      </c>
      <c r="U94" s="4">
        <f t="shared" si="3"/>
        <v>2.9821378097079642E-6</v>
      </c>
    </row>
    <row r="95" spans="1:21">
      <c r="A95" s="2" t="s">
        <v>203</v>
      </c>
      <c r="C95" s="3">
        <v>0</v>
      </c>
      <c r="E95" s="5">
        <v>3576202355</v>
      </c>
      <c r="F95" s="5"/>
      <c r="G95" s="5">
        <v>0</v>
      </c>
      <c r="H95" s="5"/>
      <c r="I95" s="5">
        <v>3576202355</v>
      </c>
      <c r="K95" s="4">
        <f t="shared" si="4"/>
        <v>-1.8279814836979088E-3</v>
      </c>
      <c r="M95" s="5">
        <v>0</v>
      </c>
      <c r="N95" s="5"/>
      <c r="O95" s="5">
        <v>3576202355</v>
      </c>
      <c r="P95" s="5"/>
      <c r="Q95" s="5">
        <v>0</v>
      </c>
      <c r="R95" s="5"/>
      <c r="S95" s="5">
        <v>3576202355</v>
      </c>
      <c r="U95" s="4">
        <f t="shared" si="3"/>
        <v>6.8416643649982462E-4</v>
      </c>
    </row>
    <row r="96" spans="1:21">
      <c r="A96" s="2" t="s">
        <v>204</v>
      </c>
      <c r="C96" s="3">
        <v>0</v>
      </c>
      <c r="E96" s="5">
        <v>16607194</v>
      </c>
      <c r="F96" s="5"/>
      <c r="G96" s="5">
        <v>0</v>
      </c>
      <c r="H96" s="5"/>
      <c r="I96" s="5">
        <v>16607194</v>
      </c>
      <c r="K96" s="4">
        <f t="shared" si="4"/>
        <v>-8.4887934503300791E-6</v>
      </c>
      <c r="M96" s="5">
        <v>0</v>
      </c>
      <c r="N96" s="5"/>
      <c r="O96" s="5">
        <v>16607194</v>
      </c>
      <c r="P96" s="5"/>
      <c r="Q96" s="5">
        <v>0</v>
      </c>
      <c r="R96" s="5"/>
      <c r="S96" s="5">
        <v>16607194</v>
      </c>
      <c r="U96" s="4">
        <f t="shared" si="3"/>
        <v>3.1771369769821846E-6</v>
      </c>
    </row>
    <row r="97" spans="1:21">
      <c r="A97" s="2" t="s">
        <v>84</v>
      </c>
      <c r="C97" s="3">
        <v>0</v>
      </c>
      <c r="E97" s="5">
        <v>115687949</v>
      </c>
      <c r="F97" s="5"/>
      <c r="G97" s="5">
        <v>0</v>
      </c>
      <c r="H97" s="5"/>
      <c r="I97" s="5">
        <v>115687949</v>
      </c>
      <c r="K97" s="4">
        <f t="shared" si="4"/>
        <v>-5.9134077903426691E-5</v>
      </c>
      <c r="M97" s="5">
        <v>0</v>
      </c>
      <c r="N97" s="5"/>
      <c r="O97" s="5">
        <v>115687949</v>
      </c>
      <c r="P97" s="5"/>
      <c r="Q97" s="5">
        <v>0</v>
      </c>
      <c r="R97" s="5"/>
      <c r="S97" s="5">
        <v>115687949</v>
      </c>
      <c r="U97" s="4">
        <f t="shared" si="3"/>
        <v>2.213236387550655E-5</v>
      </c>
    </row>
    <row r="98" spans="1:21">
      <c r="A98" s="2" t="s">
        <v>92</v>
      </c>
      <c r="C98" s="3">
        <v>0</v>
      </c>
      <c r="E98" s="5">
        <v>-549600183</v>
      </c>
      <c r="F98" s="5"/>
      <c r="G98" s="5">
        <v>0</v>
      </c>
      <c r="H98" s="5"/>
      <c r="I98" s="5">
        <v>-549600183</v>
      </c>
      <c r="K98" s="4">
        <f t="shared" si="4"/>
        <v>2.8092900183803555E-4</v>
      </c>
      <c r="M98" s="5">
        <v>0</v>
      </c>
      <c r="N98" s="5"/>
      <c r="O98" s="5">
        <v>-549600183</v>
      </c>
      <c r="P98" s="5"/>
      <c r="Q98" s="5">
        <v>0</v>
      </c>
      <c r="R98" s="5"/>
      <c r="S98" s="5">
        <v>-549600183</v>
      </c>
      <c r="U98" s="4">
        <f t="shared" si="3"/>
        <v>-1.051444972561575E-4</v>
      </c>
    </row>
    <row r="99" spans="1:21">
      <c r="A99" s="2" t="s">
        <v>85</v>
      </c>
      <c r="C99" s="3">
        <v>0</v>
      </c>
      <c r="E99" s="5">
        <v>175875169</v>
      </c>
      <c r="F99" s="5"/>
      <c r="G99" s="5">
        <v>0</v>
      </c>
      <c r="H99" s="5"/>
      <c r="I99" s="5">
        <v>175875169</v>
      </c>
      <c r="K99" s="4">
        <f t="shared" si="4"/>
        <v>-8.989887049449147E-5</v>
      </c>
      <c r="M99" s="5">
        <v>0</v>
      </c>
      <c r="N99" s="5"/>
      <c r="O99" s="5">
        <v>175875169</v>
      </c>
      <c r="P99" s="5"/>
      <c r="Q99" s="5">
        <v>0</v>
      </c>
      <c r="R99" s="5"/>
      <c r="S99" s="5">
        <v>175875169</v>
      </c>
      <c r="U99" s="4">
        <f t="shared" si="3"/>
        <v>3.3646834182998694E-5</v>
      </c>
    </row>
    <row r="100" spans="1:21">
      <c r="A100" s="2" t="s">
        <v>86</v>
      </c>
      <c r="C100" s="3">
        <v>0</v>
      </c>
      <c r="E100" s="5">
        <v>46927</v>
      </c>
      <c r="F100" s="5"/>
      <c r="G100" s="5">
        <v>0</v>
      </c>
      <c r="H100" s="5"/>
      <c r="I100" s="5">
        <v>46927</v>
      </c>
      <c r="K100" s="4">
        <f t="shared" si="4"/>
        <v>-2.3986810188623055E-8</v>
      </c>
      <c r="M100" s="5">
        <v>0</v>
      </c>
      <c r="N100" s="5"/>
      <c r="O100" s="5">
        <v>46927</v>
      </c>
      <c r="P100" s="5"/>
      <c r="Q100" s="5">
        <v>0</v>
      </c>
      <c r="R100" s="5"/>
      <c r="S100" s="5">
        <v>46927</v>
      </c>
      <c r="U100" s="4">
        <f t="shared" si="3"/>
        <v>8.9776458876100908E-9</v>
      </c>
    </row>
    <row r="101" spans="1:21">
      <c r="A101" s="2" t="s">
        <v>94</v>
      </c>
      <c r="C101" s="3">
        <v>0</v>
      </c>
      <c r="E101" s="5">
        <v>-1167065062</v>
      </c>
      <c r="F101" s="5"/>
      <c r="G101" s="5">
        <v>0</v>
      </c>
      <c r="H101" s="5"/>
      <c r="I101" s="5">
        <v>-1167065062</v>
      </c>
      <c r="K101" s="4">
        <f t="shared" si="4"/>
        <v>5.9654715025396032E-4</v>
      </c>
      <c r="M101" s="5">
        <v>0</v>
      </c>
      <c r="N101" s="5"/>
      <c r="O101" s="5">
        <v>-1167065062</v>
      </c>
      <c r="P101" s="5"/>
      <c r="Q101" s="5">
        <v>0</v>
      </c>
      <c r="R101" s="5"/>
      <c r="S101" s="5">
        <v>-1167065062</v>
      </c>
      <c r="U101" s="4">
        <f t="shared" si="3"/>
        <v>-2.2327224954584173E-4</v>
      </c>
    </row>
    <row r="102" spans="1:21">
      <c r="A102" s="2" t="s">
        <v>93</v>
      </c>
      <c r="C102" s="3">
        <v>0</v>
      </c>
      <c r="E102" s="5">
        <v>-434290380</v>
      </c>
      <c r="F102" s="5"/>
      <c r="G102" s="5">
        <v>0</v>
      </c>
      <c r="H102" s="5"/>
      <c r="I102" s="5">
        <v>-434290380</v>
      </c>
      <c r="K102" s="4">
        <f t="shared" si="4"/>
        <v>2.2198821385993091E-4</v>
      </c>
      <c r="M102" s="5">
        <v>0</v>
      </c>
      <c r="N102" s="5"/>
      <c r="O102" s="5">
        <v>-434290380</v>
      </c>
      <c r="P102" s="5"/>
      <c r="Q102" s="5">
        <v>0</v>
      </c>
      <c r="R102" s="5"/>
      <c r="S102" s="5">
        <v>-434290380</v>
      </c>
      <c r="U102" s="4">
        <f t="shared" si="3"/>
        <v>-8.3084476826467138E-5</v>
      </c>
    </row>
    <row r="103" spans="1:21">
      <c r="A103" s="2" t="s">
        <v>89</v>
      </c>
      <c r="C103" s="3">
        <v>0</v>
      </c>
      <c r="E103" s="5">
        <v>-49156205</v>
      </c>
      <c r="F103" s="5"/>
      <c r="G103" s="5">
        <v>0</v>
      </c>
      <c r="H103" s="5"/>
      <c r="I103" s="5">
        <v>-49156205</v>
      </c>
      <c r="K103" s="4">
        <f t="shared" si="4"/>
        <v>2.5126271846230178E-5</v>
      </c>
      <c r="M103" s="5">
        <v>0</v>
      </c>
      <c r="N103" s="5"/>
      <c r="O103" s="5">
        <v>-49156205</v>
      </c>
      <c r="P103" s="5"/>
      <c r="Q103" s="5">
        <v>0</v>
      </c>
      <c r="R103" s="5"/>
      <c r="S103" s="5">
        <v>-49156205</v>
      </c>
      <c r="U103" s="4">
        <f t="shared" si="3"/>
        <v>-9.4041170683991846E-6</v>
      </c>
    </row>
    <row r="104" spans="1:21">
      <c r="A104" s="2" t="s">
        <v>88</v>
      </c>
      <c r="C104" s="3">
        <v>0</v>
      </c>
      <c r="E104" s="5">
        <v>-38859139</v>
      </c>
      <c r="F104" s="5"/>
      <c r="G104" s="5">
        <v>0</v>
      </c>
      <c r="H104" s="5"/>
      <c r="I104" s="5">
        <v>-38859139</v>
      </c>
      <c r="K104" s="4">
        <f t="shared" si="4"/>
        <v>1.9862910292290568E-5</v>
      </c>
      <c r="M104" s="5">
        <v>0</v>
      </c>
      <c r="N104" s="5"/>
      <c r="O104" s="5">
        <v>-38859139</v>
      </c>
      <c r="P104" s="5"/>
      <c r="Q104" s="5">
        <v>0</v>
      </c>
      <c r="R104" s="5"/>
      <c r="S104" s="5">
        <v>-38859139</v>
      </c>
      <c r="U104" s="4">
        <f t="shared" si="3"/>
        <v>-7.4341762618411334E-6</v>
      </c>
    </row>
    <row r="105" spans="1:21" ht="24.75" thickBot="1">
      <c r="C105" s="6">
        <f>SUM(C8:C104)</f>
        <v>1307626314737</v>
      </c>
      <c r="E105" s="8">
        <f>SUM(E8:E104)</f>
        <v>-3260230764143</v>
      </c>
      <c r="G105" s="8">
        <f>SUM(G8:G104)</f>
        <v>-3762388493</v>
      </c>
      <c r="I105" s="8">
        <f>SUM(I8:I104)</f>
        <v>-1956366837899</v>
      </c>
      <c r="K105" s="7">
        <f>SUM(K8:K104)</f>
        <v>0.99999999999999956</v>
      </c>
      <c r="M105" s="6">
        <f>SUM(M8:M104)</f>
        <v>2644621794917</v>
      </c>
      <c r="O105" s="6">
        <f>SUM(O8:O104)</f>
        <v>2314982497673</v>
      </c>
      <c r="Q105" s="6">
        <f>SUM(Q8:Q104)</f>
        <v>267489824005</v>
      </c>
      <c r="S105" s="6">
        <f>SUM(S8:S104)</f>
        <v>5227094116595</v>
      </c>
      <c r="U105" s="7">
        <f>SUM(U8:U104)</f>
        <v>1.0000000000000007</v>
      </c>
    </row>
    <row r="106" spans="1:21" ht="24.75" thickTop="1"/>
    <row r="107" spans="1:21">
      <c r="C107" s="3"/>
    </row>
    <row r="108" spans="1:21">
      <c r="C108" s="3"/>
      <c r="E108" s="3"/>
    </row>
    <row r="109" spans="1:21">
      <c r="O109" s="3"/>
    </row>
    <row r="110" spans="1:21">
      <c r="M110" s="3"/>
    </row>
    <row r="112" spans="1:21">
      <c r="M112" s="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Gadari, Yasin</dc:creator>
  <cp:lastModifiedBy>Ghayouri, Ali</cp:lastModifiedBy>
  <dcterms:created xsi:type="dcterms:W3CDTF">2023-07-29T06:25:03Z</dcterms:created>
  <dcterms:modified xsi:type="dcterms:W3CDTF">2023-08-01T08:31:54Z</dcterms:modified>
</cp:coreProperties>
</file>