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ارنما\"/>
    </mc:Choice>
  </mc:AlternateContent>
  <xr:revisionPtr revIDLastSave="0" documentId="13_ncr:1_{84FD0D9D-A47A-44E1-A7CE-9D7C4AE6D4A5}" xr6:coauthVersionLast="47" xr6:coauthVersionMax="47" xr10:uidLastSave="{00000000-0000-0000-0000-000000000000}"/>
  <bookViews>
    <workbookView xWindow="28680" yWindow="-120" windowWidth="29040" windowHeight="15840" tabRatio="883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1" i="11" l="1"/>
  <c r="U9" i="11" s="1"/>
  <c r="U90" i="11"/>
  <c r="I121" i="11"/>
  <c r="K92" i="11" s="1"/>
  <c r="K89" i="11"/>
  <c r="G121" i="11"/>
  <c r="C11" i="15"/>
  <c r="E9" i="15" s="1"/>
  <c r="G21" i="12"/>
  <c r="E21" i="12"/>
  <c r="K91" i="11"/>
  <c r="U113" i="11"/>
  <c r="U117" i="11"/>
  <c r="U11" i="11"/>
  <c r="U13" i="11"/>
  <c r="U15" i="11"/>
  <c r="U19" i="11"/>
  <c r="U21" i="11"/>
  <c r="U23" i="11"/>
  <c r="U27" i="11"/>
  <c r="U29" i="11"/>
  <c r="U31" i="11"/>
  <c r="U35" i="11"/>
  <c r="U37" i="11"/>
  <c r="U39" i="11"/>
  <c r="U43" i="11"/>
  <c r="U45" i="11"/>
  <c r="U47" i="11"/>
  <c r="U51" i="11"/>
  <c r="U53" i="11"/>
  <c r="U55" i="11"/>
  <c r="U59" i="11"/>
  <c r="U61" i="11"/>
  <c r="U63" i="11"/>
  <c r="U67" i="11"/>
  <c r="U69" i="11"/>
  <c r="U71" i="11"/>
  <c r="U75" i="11"/>
  <c r="U77" i="11"/>
  <c r="U79" i="11"/>
  <c r="U83" i="11"/>
  <c r="U85" i="11"/>
  <c r="U87" i="11"/>
  <c r="Q121" i="11"/>
  <c r="O121" i="11"/>
  <c r="M121" i="11"/>
  <c r="K93" i="11"/>
  <c r="K97" i="11"/>
  <c r="K98" i="11"/>
  <c r="K102" i="11"/>
  <c r="K104" i="11"/>
  <c r="K108" i="11"/>
  <c r="K109" i="11"/>
  <c r="K113" i="11"/>
  <c r="K114" i="11"/>
  <c r="K118" i="11"/>
  <c r="K120" i="11"/>
  <c r="K12" i="11"/>
  <c r="K13" i="11"/>
  <c r="K17" i="11"/>
  <c r="K18" i="11"/>
  <c r="K22" i="11"/>
  <c r="K24" i="11"/>
  <c r="K28" i="11"/>
  <c r="K29" i="11"/>
  <c r="K33" i="11"/>
  <c r="K34" i="11"/>
  <c r="K38" i="11"/>
  <c r="K40" i="11"/>
  <c r="K44" i="11"/>
  <c r="K45" i="11"/>
  <c r="K49" i="11"/>
  <c r="K50" i="11"/>
  <c r="K54" i="11"/>
  <c r="K56" i="11"/>
  <c r="K60" i="11"/>
  <c r="K61" i="11"/>
  <c r="K65" i="11"/>
  <c r="K66" i="11"/>
  <c r="K70" i="11"/>
  <c r="K72" i="11"/>
  <c r="K76" i="11"/>
  <c r="K77" i="11"/>
  <c r="K81" i="11"/>
  <c r="K82" i="11"/>
  <c r="K86" i="11"/>
  <c r="K88" i="11"/>
  <c r="E121" i="11"/>
  <c r="C121" i="11"/>
  <c r="I8" i="10"/>
  <c r="I118" i="9"/>
  <c r="Q34" i="10"/>
  <c r="M34" i="10"/>
  <c r="G34" i="10"/>
  <c r="I21" i="10"/>
  <c r="M118" i="9"/>
  <c r="E85" i="9"/>
  <c r="G118" i="9"/>
  <c r="G11" i="15"/>
  <c r="K10" i="13"/>
  <c r="K9" i="13"/>
  <c r="K8" i="13"/>
  <c r="G10" i="13"/>
  <c r="G9" i="13"/>
  <c r="G8" i="13"/>
  <c r="I10" i="13"/>
  <c r="E10" i="13"/>
  <c r="Q15" i="12"/>
  <c r="C21" i="12"/>
  <c r="K21" i="12"/>
  <c r="M21" i="12"/>
  <c r="O21" i="12"/>
  <c r="Q9" i="12"/>
  <c r="Q10" i="12"/>
  <c r="Q11" i="12"/>
  <c r="Q12" i="12"/>
  <c r="Q13" i="12"/>
  <c r="Q14" i="12"/>
  <c r="Q16" i="12"/>
  <c r="Q17" i="12"/>
  <c r="Q18" i="12"/>
  <c r="Q19" i="12"/>
  <c r="Q20" i="12"/>
  <c r="Q21" i="12" s="1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 s="1"/>
  <c r="I8" i="12"/>
  <c r="I12" i="10"/>
  <c r="O34" i="10"/>
  <c r="I9" i="10"/>
  <c r="I10" i="10"/>
  <c r="I11" i="10"/>
  <c r="I13" i="10"/>
  <c r="I14" i="10"/>
  <c r="I15" i="10"/>
  <c r="I16" i="10"/>
  <c r="I17" i="10"/>
  <c r="I18" i="10"/>
  <c r="I19" i="10"/>
  <c r="I20" i="10"/>
  <c r="I33" i="10"/>
  <c r="Q116" i="9"/>
  <c r="I116" i="9"/>
  <c r="O11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82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83" i="9"/>
  <c r="Q62" i="9"/>
  <c r="Q84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106" i="9"/>
  <c r="Q107" i="9"/>
  <c r="Q108" i="9"/>
  <c r="Q109" i="9"/>
  <c r="Q110" i="9"/>
  <c r="Q111" i="9"/>
  <c r="Q112" i="9"/>
  <c r="Q113" i="9"/>
  <c r="Q114" i="9"/>
  <c r="Q115" i="9"/>
  <c r="Q11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82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83" i="9"/>
  <c r="I62" i="9"/>
  <c r="I84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106" i="9"/>
  <c r="I107" i="9"/>
  <c r="I108" i="9"/>
  <c r="I109" i="9"/>
  <c r="I110" i="9"/>
  <c r="I111" i="9"/>
  <c r="I112" i="9"/>
  <c r="I113" i="9"/>
  <c r="I114" i="9"/>
  <c r="I115" i="9"/>
  <c r="I117" i="9"/>
  <c r="I8" i="9"/>
  <c r="S10" i="8"/>
  <c r="S9" i="8"/>
  <c r="S8" i="8"/>
  <c r="M9" i="8"/>
  <c r="M8" i="8"/>
  <c r="I10" i="8"/>
  <c r="K10" i="8"/>
  <c r="O10" i="8"/>
  <c r="Q10" i="8"/>
  <c r="S10" i="7"/>
  <c r="Q10" i="7"/>
  <c r="O10" i="7"/>
  <c r="M10" i="7"/>
  <c r="K10" i="7"/>
  <c r="I10" i="7"/>
  <c r="S10" i="6"/>
  <c r="K10" i="6"/>
  <c r="M10" i="6"/>
  <c r="O10" i="6"/>
  <c r="Q10" i="6"/>
  <c r="AK22" i="3"/>
  <c r="AI22" i="3"/>
  <c r="AG22" i="3"/>
  <c r="AA22" i="3"/>
  <c r="W22" i="3"/>
  <c r="Q22" i="3"/>
  <c r="S22" i="3"/>
  <c r="Y96" i="1"/>
  <c r="W96" i="1"/>
  <c r="U96" i="1"/>
  <c r="O96" i="1"/>
  <c r="K96" i="1"/>
  <c r="G96" i="1"/>
  <c r="E96" i="1"/>
  <c r="U8" i="11" l="1"/>
  <c r="U81" i="11"/>
  <c r="U73" i="11"/>
  <c r="U65" i="11"/>
  <c r="U57" i="11"/>
  <c r="U49" i="11"/>
  <c r="U41" i="11"/>
  <c r="U33" i="11"/>
  <c r="U25" i="11"/>
  <c r="U17" i="11"/>
  <c r="U109" i="11"/>
  <c r="U105" i="11"/>
  <c r="U101" i="11"/>
  <c r="U97" i="11"/>
  <c r="U93" i="11"/>
  <c r="U89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120" i="11"/>
  <c r="U116" i="11"/>
  <c r="U112" i="11"/>
  <c r="U108" i="11"/>
  <c r="U104" i="11"/>
  <c r="U100" i="11"/>
  <c r="U96" i="11"/>
  <c r="U92" i="11"/>
  <c r="U119" i="11"/>
  <c r="U115" i="11"/>
  <c r="U111" i="11"/>
  <c r="U107" i="11"/>
  <c r="U103" i="11"/>
  <c r="U99" i="11"/>
  <c r="U95" i="11"/>
  <c r="U91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21" i="11" s="1"/>
  <c r="U14" i="11"/>
  <c r="U10" i="11"/>
  <c r="U118" i="11"/>
  <c r="U114" i="11"/>
  <c r="U110" i="11"/>
  <c r="U106" i="11"/>
  <c r="U102" i="11"/>
  <c r="U98" i="11"/>
  <c r="U94" i="11"/>
  <c r="K85" i="11"/>
  <c r="K80" i="11"/>
  <c r="K74" i="11"/>
  <c r="K69" i="11"/>
  <c r="K64" i="11"/>
  <c r="K58" i="11"/>
  <c r="K53" i="11"/>
  <c r="K48" i="11"/>
  <c r="K42" i="11"/>
  <c r="K37" i="11"/>
  <c r="K32" i="11"/>
  <c r="K26" i="11"/>
  <c r="K21" i="11"/>
  <c r="K16" i="11"/>
  <c r="K10" i="11"/>
  <c r="K117" i="11"/>
  <c r="K112" i="11"/>
  <c r="K106" i="11"/>
  <c r="K101" i="11"/>
  <c r="K96" i="11"/>
  <c r="K90" i="11"/>
  <c r="K8" i="11"/>
  <c r="K84" i="11"/>
  <c r="K78" i="11"/>
  <c r="K73" i="11"/>
  <c r="K68" i="11"/>
  <c r="K62" i="11"/>
  <c r="K57" i="11"/>
  <c r="K52" i="11"/>
  <c r="K46" i="11"/>
  <c r="K41" i="11"/>
  <c r="K36" i="11"/>
  <c r="K30" i="11"/>
  <c r="K25" i="11"/>
  <c r="K20" i="11"/>
  <c r="K14" i="11"/>
  <c r="K9" i="11"/>
  <c r="K116" i="11"/>
  <c r="K110" i="11"/>
  <c r="K105" i="11"/>
  <c r="K100" i="11"/>
  <c r="K94" i="11"/>
  <c r="E8" i="15"/>
  <c r="E7" i="15"/>
  <c r="E10" i="15"/>
  <c r="E11" i="15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119" i="11"/>
  <c r="K115" i="11"/>
  <c r="K111" i="11"/>
  <c r="K107" i="11"/>
  <c r="K103" i="11"/>
  <c r="K99" i="11"/>
  <c r="K95" i="11"/>
  <c r="I34" i="10"/>
  <c r="E34" i="10"/>
  <c r="E118" i="9"/>
  <c r="Q118" i="9"/>
  <c r="M10" i="8"/>
  <c r="K121" i="11" l="1"/>
</calcChain>
</file>

<file path=xl/sharedStrings.xml><?xml version="1.0" encoding="utf-8"?>
<sst xmlns="http://schemas.openxmlformats.org/spreadsheetml/2006/main" count="806" uniqueCount="218">
  <si>
    <t>صندوق سرمایه‌گذاری سهامی اهرمی توان مفید</t>
  </si>
  <si>
    <t>صورت وضعیت سبد</t>
  </si>
  <si>
    <t>برای ماه منتهی به 1402/05/31</t>
  </si>
  <si>
    <t>نام شرکت</t>
  </si>
  <si>
    <t>1402/04/31</t>
  </si>
  <si>
    <t>تغییرات طی دوره</t>
  </si>
  <si>
    <t>1402/05/31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</si>
  <si>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</si>
  <si>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</si>
  <si>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</si>
  <si>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</si>
  <si>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</si>
  <si>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</si>
  <si>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</si>
  <si>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</si>
  <si>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</si>
  <si>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آهن و فولاد غدیر ایرانیان</t>
  </si>
  <si>
    <t>اختیارخ شستا-1000-1402/12/09</t>
  </si>
  <si>
    <t>اختیارخ شستا-1165-1402/06/08</t>
  </si>
  <si>
    <t>اختیارخ شستا-1300-1402/12/09</t>
  </si>
  <si>
    <t>اختیارخ شستا-865-1402/06/08</t>
  </si>
  <si>
    <t>اختیارخ شستا-965-1402/06/08</t>
  </si>
  <si>
    <t>اختیارف شستا-1165-1402/06/08</t>
  </si>
  <si>
    <t>اختیارف شستا-1265-1402/06/08</t>
  </si>
  <si>
    <t>اختیارف شستا-1365-1402/06/08</t>
  </si>
  <si>
    <t>بانک خاورمیانه</t>
  </si>
  <si>
    <t>بانک ملت</t>
  </si>
  <si>
    <t>بین المللی توسعه ص. معادن غدیر</t>
  </si>
  <si>
    <t>بین المللی ساروج بوشهر</t>
  </si>
  <si>
    <t>پالایش نفت اصفهان</t>
  </si>
  <si>
    <t>پتروشیمی پردیس</t>
  </si>
  <si>
    <t>پتروشیمی تندگویان</t>
  </si>
  <si>
    <t>پتروشیمی جم</t>
  </si>
  <si>
    <t>پتروشیمی زاگرس</t>
  </si>
  <si>
    <t>پتروشیمی‌ خارک‌</t>
  </si>
  <si>
    <t>پتروشیمی‌شیراز</t>
  </si>
  <si>
    <t>توسعه حمل و نقل ریلی پارسیان</t>
  </si>
  <si>
    <t>توسعه خدمات دریایی وبندری سینا</t>
  </si>
  <si>
    <t>تولید ژلاتین کپسول ایران</t>
  </si>
  <si>
    <t>ح . داروپخش‌ (هلدینگ‌</t>
  </si>
  <si>
    <t>ح . سرمایه گذاری صدرتامین</t>
  </si>
  <si>
    <t>حمل و نقل گهرترابر سیرجان</t>
  </si>
  <si>
    <t>داروپخش‌ (هلدینگ‌</t>
  </si>
  <si>
    <t>داروسازی دانا</t>
  </si>
  <si>
    <t>داروسازی شهید قاضی</t>
  </si>
  <si>
    <t>داروسازی‌ اکسیر</t>
  </si>
  <si>
    <t>داروسازی‌ جابرابن‌حیان‌</t>
  </si>
  <si>
    <t>دوده‌ صنعتی‌ پارس‌</t>
  </si>
  <si>
    <t>زعفران0210نگین زرین(پ)</t>
  </si>
  <si>
    <t>زعفران0210نگین سحرخیز(پ)</t>
  </si>
  <si>
    <t>زعفران0210نگین طلای سرخ(پ)</t>
  </si>
  <si>
    <t>زغال سنگ پروده طبس</t>
  </si>
  <si>
    <t>س. نفت و گاز و پتروشیمی تأمین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</si>
  <si>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</si>
  <si>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</si>
  <si>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</si>
  <si>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</si>
  <si>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سبحان</t>
  </si>
  <si>
    <t>سرمایه گذاری سیمان تامین</t>
  </si>
  <si>
    <t>سرمایه گذاری شفادارو</t>
  </si>
  <si>
    <t>سرمایه گذاری صدرتامین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</si>
  <si>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</si>
  <si>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</si>
  <si>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</si>
  <si>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</si>
  <si>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</si>
  <si>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</si>
  <si>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 ساوه</t>
  </si>
  <si>
    <t>سیمان‌ دورود</t>
  </si>
  <si>
    <t>سیمان‌ صوفیان‌</t>
  </si>
  <si>
    <t>سیمان‌ کرمان‌</t>
  </si>
  <si>
    <t>سیمان‌هرمزگان‌</t>
  </si>
  <si>
    <t>شرکت آهن و فولاد ارفع</t>
  </si>
  <si>
    <t>صبا فولاد خلیج فارس</t>
  </si>
  <si>
    <t>صنایع فروآلیاژ ایران</t>
  </si>
  <si>
    <t>فجر انرژی خلیج فارس</t>
  </si>
  <si>
    <t>فروسیلیس‌ ایران‌</t>
  </si>
  <si>
    <t>فولاد آلیاژی ایران</t>
  </si>
  <si>
    <t>فولاد خراسان</t>
  </si>
  <si>
    <t>فولاد مبارکه اصفهان</t>
  </si>
  <si>
    <t>فولاد کاوه جنوب کیش</t>
  </si>
  <si>
    <t>گروه‌صنعتی‌سپاهان‌</t>
  </si>
  <si>
    <t>گسترش نفت و گاز پارسیان</t>
  </si>
  <si>
    <t>مبین انرژی خلیج فارس</t>
  </si>
  <si>
    <t>معدنی‌ املاح‌  ایران‌</t>
  </si>
  <si>
    <t>ملی‌ صنایع‌ مس‌ ایران‌</t>
  </si>
  <si>
    <t>نفت سپاهان</t>
  </si>
  <si>
    <t>نفت‌ بهران‌</t>
  </si>
  <si>
    <t>همکاران سیستم</t>
  </si>
  <si>
    <t>کارخانجات‌داروپخش‌</t>
  </si>
  <si>
    <t>کاشی‌ پارس‌</t>
  </si>
  <si>
    <t>کشاورزی و دامپروری بینالود</t>
  </si>
  <si>
    <t>سایپا</t>
  </si>
  <si>
    <t>گروه‌بهمن‌</t>
  </si>
  <si>
    <t>بانک تجارت</t>
  </si>
  <si>
    <t>پالایش نفت تهران</t>
  </si>
  <si>
    <t>بانک صادرات ایران</t>
  </si>
  <si>
    <t>مولد نیروگاهی تجارت فارس</t>
  </si>
  <si>
    <t>فولاد  خوزستان</t>
  </si>
  <si>
    <t>ح . سرمایه‌گذاری‌ سپه‌</t>
  </si>
  <si>
    <t>اختیارخ شستا-765-1402/06/08</t>
  </si>
  <si>
    <t>سیمان‌ شمال‌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</si>
  <si>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</si>
  <si>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</si>
  <si>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</si>
  <si>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</si>
  <si>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</si>
  <si>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</si>
  <si>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</si>
  <si>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</si>
  <si>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</si>
  <si>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گام بانک صادرات ایران0207</t>
  </si>
  <si>
    <t>بله</t>
  </si>
  <si>
    <t>1401/04/01</t>
  </si>
  <si>
    <t>1402/07/30</t>
  </si>
  <si>
    <t>گام بانک تجارت0206</t>
  </si>
  <si>
    <t>1401/07/02</t>
  </si>
  <si>
    <t>1402/06/28</t>
  </si>
  <si>
    <t>گواهی اعتبار مولد سامان0206</t>
  </si>
  <si>
    <t>1401/07/01</t>
  </si>
  <si>
    <t>1402/06/31</t>
  </si>
  <si>
    <t>گام بانک صادرات ایران0206</t>
  </si>
  <si>
    <t>گواهی اعتبار مولد شهر0206</t>
  </si>
  <si>
    <t>گواهی اعتبار مولد رفاه0207</t>
  </si>
  <si>
    <t>1401/08/01</t>
  </si>
  <si>
    <t>گواهی اعتبار مولد سامان0207</t>
  </si>
  <si>
    <t>گام بانک سینا0206</t>
  </si>
  <si>
    <t>گواهی اعتبارمولد رفاه0208</t>
  </si>
  <si>
    <t>1401/09/01</t>
  </si>
  <si>
    <t>1402/08/30</t>
  </si>
  <si>
    <t>گواهی اعتبار مولد سامان0208</t>
  </si>
  <si>
    <t>گام بانک ملت0208</t>
  </si>
  <si>
    <t>1402/02/16</t>
  </si>
  <si>
    <t>گواهی اعتبار مولد سپه0208</t>
  </si>
  <si>
    <t>گام بانک اقتصاد نوین0205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</si>
  <si>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</si>
  <si>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</si>
  <si>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</si>
  <si>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</si>
  <si>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</si>
  <si>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</si>
  <si>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</si>
  <si>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</si>
  <si>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</si>
  <si>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</si>
  <si>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</si>
  <si>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</si>
  <si>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</si>
  <si>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</si>
  <si>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</si>
  <si>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</si>
  <si>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</si>
  <si>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</si>
  <si>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</si>
  <si>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</si>
  <si>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</si>
  <si>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</si>
  <si>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</si>
  <si>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</si>
  <si>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</si>
  <si>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</si>
  <si>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</si>
  <si>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</si>
  <si>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</si>
  <si>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</si>
  <si>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</si>
  <si>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</si>
  <si>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1402/05/01</t>
  </si>
  <si>
    <t>1402/05/16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</si>
  <si>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</si>
  <si>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</si>
  <si>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</si>
  <si>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</si>
  <si>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</si>
  <si>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</si>
  <si>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</si>
  <si>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</si>
  <si>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</si>
  <si>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</si>
  <si>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</si>
  <si>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</si>
  <si>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</si>
  <si>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</si>
  <si>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</si>
  <si>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</si>
  <si>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</si>
  <si>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</si>
  <si>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</si>
  <si>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-</t>
  </si>
  <si>
    <t xml:space="preserve">از ابتدای سال مالی </t>
  </si>
  <si>
    <t>تا پایان ماه</t>
  </si>
  <si>
    <t>اختیارخ شستا-1065-1402/06/08</t>
  </si>
  <si>
    <t>اختیارخ شستا-1365-1402/06/08</t>
  </si>
  <si>
    <t>اختیارخ شستا-1465-1402/06/08</t>
  </si>
  <si>
    <t>اختیارف شستا-1065-1402/06/08</t>
  </si>
  <si>
    <t>اختیارخ شپنا-10000-1402/06/01</t>
  </si>
  <si>
    <t>اختیارخ شپنا-15000-1402/06/01</t>
  </si>
  <si>
    <t xml:space="preserve"> اوراق اختیارخ شستا-1265-1402/06/08</t>
  </si>
  <si>
    <t xml:space="preserve"> اوراق اختیارخ فولاد-3644-1402/07/26</t>
  </si>
  <si>
    <t xml:space="preserve"> اوراق اختیارخ خساپا-1900-1402/06/14</t>
  </si>
  <si>
    <t xml:space="preserve"> اوراق اختیارخ خساپا-2000-1402/06/14</t>
  </si>
  <si>
    <t xml:space="preserve"> اوراق اختیارخ فولاد-7288-1402/07/26</t>
  </si>
  <si>
    <t xml:space="preserve"> اوراق اختیارخ شستا-700-1402/12/09</t>
  </si>
  <si>
    <t xml:space="preserve"> اوراق اختیارخ شستا-800-1402/12/09</t>
  </si>
  <si>
    <t xml:space="preserve"> اوراق اختیارخ شستا-900-1402/12/09</t>
  </si>
  <si>
    <t xml:space="preserve"> اوراق اختیارخ وتجارت-1542-1402/10/13</t>
  </si>
  <si>
    <t xml:space="preserve"> اوراق اختیارخ وتجارت-1642-1402/10/13</t>
  </si>
  <si>
    <t xml:space="preserve"> اوراق اختیارخ وبصادر-1597-1402/11/11</t>
  </si>
  <si>
    <t xml:space="preserve"> اوراق اختیارخ شپنا-8000-1402/06/01</t>
  </si>
  <si>
    <t xml:space="preserve"> اوراق اختیارخ شپنا-9000-1402/06/01</t>
  </si>
  <si>
    <t xml:space="preserve"> اوراق اختیارخ وبملت-4870-1402/07/26</t>
  </si>
  <si>
    <t xml:space="preserve"> اوراق اختیارخ وبملت-5870-1402/07/26</t>
  </si>
  <si>
    <t xml:space="preserve"> اوراق اختیارخ وبملت-6870-1402/07/26</t>
  </si>
  <si>
    <t xml:space="preserve"> اوراق اختیارخ شتران-3150-1402/07/23</t>
  </si>
  <si>
    <t xml:space="preserve"> اوراق اختیارخ شتران-3400-1402/07/23</t>
  </si>
  <si>
    <t xml:space="preserve"> اوراق اختیارخ وخاور-6500-1402/07/19</t>
  </si>
  <si>
    <t xml:space="preserve"> اوراق اختیارخ شستا-800-1402/08/03</t>
  </si>
  <si>
    <t xml:space="preserve"> اوراق اختیارخ شستا-900-1402/08/03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</si>
</sst>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37" fontId="2" fillId="0" borderId="2" xfId="0" applyNumberFormat="1" applyFont="1" applyBorder="1"/>
    <xf numFmtId="3" fontId="5" fillId="0" borderId="0" xfId="0" applyNumberFormat="1" applyFont="1"/>
    <xf numFmtId="164" fontId="2" fillId="0" borderId="0" xfId="1" applyNumberFormat="1" applyFont="1"/>
    <xf numFmtId="9" fontId="2" fillId="0" borderId="2" xfId="2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12</xdr:col>
          <xdr:colOff>314325</xdr:colOff>
          <xdr:row>34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1C6EADB-FBA4-DAAA-570F-78BF1634B9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DD2E-5FAF-4D3B-9DAC-5DD383B2BA27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12</xdr:col>
                <xdr:colOff>314325</xdr:colOff>
                <xdr:row>34</xdr:row>
                <xdr:rowOff>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5"/>
  <sheetViews>
    <sheetView rightToLeft="1" topLeftCell="A115" workbookViewId="0">
      <selection activeCell="G47" sqref="G47"/>
    </sheetView>
  </sheetViews>
  <sheetFormatPr defaultRowHeight="24"/>
  <cols>
    <col min="1" max="1" width="38.5703125" style="1" bestFit="1" customWidth="1"/>
    <col min="2" max="2" width="1" style="1" customWidth="1"/>
    <col min="3" max="3" width="19.85546875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21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>
      <c r="A3" s="21" t="s">
        <v>151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>
      <c r="A6" s="21" t="s">
        <v>3</v>
      </c>
      <c r="C6" s="22" t="s">
        <v>153</v>
      </c>
      <c r="D6" s="22" t="s">
        <v>153</v>
      </c>
      <c r="E6" s="22" t="s">
        <v>153</v>
      </c>
      <c r="F6" s="22" t="s">
        <v>153</v>
      </c>
      <c r="G6" s="22" t="s">
        <v>153</v>
      </c>
      <c r="H6" s="22" t="s">
        <v>153</v>
      </c>
      <c r="I6" s="22" t="s">
        <v>153</v>
      </c>
      <c r="J6" s="22" t="s">
        <v>153</v>
      </c>
      <c r="K6" s="22" t="s">
        <v>153</v>
      </c>
      <c r="M6" s="22" t="s">
        <v>154</v>
      </c>
      <c r="N6" s="22" t="s">
        <v>154</v>
      </c>
      <c r="O6" s="22" t="s">
        <v>154</v>
      </c>
      <c r="P6" s="22" t="s">
        <v>154</v>
      </c>
      <c r="Q6" s="22" t="s">
        <v>154</v>
      </c>
      <c r="R6" s="22" t="s">
        <v>154</v>
      </c>
      <c r="S6" s="22" t="s">
        <v>154</v>
      </c>
      <c r="T6" s="22" t="s">
        <v>154</v>
      </c>
      <c r="U6" s="22" t="s">
        <v>154</v>
      </c>
    </row>
    <row r="7" spans="1:21" ht="24.75">
      <c r="A7" s="22" t="s">
        <v>3</v>
      </c>
      <c r="C7" s="22" t="s">
        <v>173</v>
      </c>
      <c r="E7" s="22" t="s">
        <v>174</v>
      </c>
      <c r="G7" s="22" t="s">
        <v>175</v>
      </c>
      <c r="I7" s="22" t="s">
        <v>141</v>
      </c>
      <c r="K7" s="22" t="s">
        <v>176</v>
      </c>
      <c r="M7" s="22" t="s">
        <v>173</v>
      </c>
      <c r="O7" s="22" t="s">
        <v>174</v>
      </c>
      <c r="Q7" s="22" t="s">
        <v>175</v>
      </c>
      <c r="S7" s="22" t="s">
        <v>141</v>
      </c>
      <c r="U7" s="22" t="s">
        <v>176</v>
      </c>
    </row>
    <row r="8" spans="1:21">
      <c r="A8" s="1" t="s">
        <v>62</v>
      </c>
      <c r="C8" s="14">
        <v>0</v>
      </c>
      <c r="D8" s="14"/>
      <c r="E8" s="14">
        <v>14852401</v>
      </c>
      <c r="F8" s="14"/>
      <c r="G8" s="14">
        <v>239155991</v>
      </c>
      <c r="H8" s="14"/>
      <c r="I8" s="14">
        <v>254008392</v>
      </c>
      <c r="J8" s="14"/>
      <c r="K8" s="9">
        <f>I8/$I$121</f>
        <v>-2.7938449006626739E-4</v>
      </c>
      <c r="L8" s="14"/>
      <c r="M8" s="14">
        <v>0</v>
      </c>
      <c r="N8" s="14"/>
      <c r="O8" s="14">
        <v>14852401</v>
      </c>
      <c r="P8" s="14"/>
      <c r="Q8" s="14">
        <v>239155991</v>
      </c>
      <c r="R8" s="14"/>
      <c r="S8" s="14">
        <v>254008392</v>
      </c>
      <c r="T8" s="14"/>
      <c r="U8" s="9">
        <f>S8/$S$121</f>
        <v>-2.7938449006626739E-4</v>
      </c>
    </row>
    <row r="9" spans="1:21">
      <c r="A9" s="1" t="s">
        <v>48</v>
      </c>
      <c r="C9" s="14">
        <v>0</v>
      </c>
      <c r="D9" s="14"/>
      <c r="E9" s="14">
        <v>0</v>
      </c>
      <c r="F9" s="14"/>
      <c r="G9" s="14">
        <v>2282505484</v>
      </c>
      <c r="H9" s="14"/>
      <c r="I9" s="14">
        <v>2282505484</v>
      </c>
      <c r="J9" s="14"/>
      <c r="K9" s="9">
        <f t="shared" ref="K9:K72" si="0">I9/$I$121</f>
        <v>-2.5105337099287604E-3</v>
      </c>
      <c r="L9" s="14"/>
      <c r="M9" s="14">
        <v>0</v>
      </c>
      <c r="N9" s="14"/>
      <c r="O9" s="14">
        <v>0</v>
      </c>
      <c r="P9" s="14"/>
      <c r="Q9" s="14">
        <v>2282505484</v>
      </c>
      <c r="R9" s="14"/>
      <c r="S9" s="14">
        <v>2282505484</v>
      </c>
      <c r="T9" s="14"/>
      <c r="U9" s="9">
        <f t="shared" ref="U9:U72" si="1">S9/$S$121</f>
        <v>-2.5105337099287604E-3</v>
      </c>
    </row>
    <row r="10" spans="1:21">
      <c r="A10" s="1" t="s">
        <v>39</v>
      </c>
      <c r="C10" s="14">
        <v>0</v>
      </c>
      <c r="D10" s="14"/>
      <c r="E10" s="14">
        <v>0</v>
      </c>
      <c r="F10" s="14"/>
      <c r="G10" s="14">
        <v>1198204800</v>
      </c>
      <c r="H10" s="14"/>
      <c r="I10" s="14">
        <v>1198204800</v>
      </c>
      <c r="J10" s="14"/>
      <c r="K10" s="9">
        <f t="shared" si="0"/>
        <v>-1.3179085714733153E-3</v>
      </c>
      <c r="L10" s="14"/>
      <c r="M10" s="14">
        <v>0</v>
      </c>
      <c r="N10" s="14"/>
      <c r="O10" s="14">
        <v>0</v>
      </c>
      <c r="P10" s="14"/>
      <c r="Q10" s="14">
        <v>1198204800</v>
      </c>
      <c r="R10" s="14"/>
      <c r="S10" s="14">
        <v>1198204800</v>
      </c>
      <c r="T10" s="14"/>
      <c r="U10" s="9">
        <f t="shared" si="1"/>
        <v>-1.3179085714733153E-3</v>
      </c>
    </row>
    <row r="11" spans="1:21">
      <c r="A11" s="1" t="s">
        <v>40</v>
      </c>
      <c r="C11" s="14">
        <v>0</v>
      </c>
      <c r="D11" s="14"/>
      <c r="E11" s="14">
        <v>0</v>
      </c>
      <c r="F11" s="14"/>
      <c r="G11" s="14">
        <v>-29333061675</v>
      </c>
      <c r="H11" s="14"/>
      <c r="I11" s="14">
        <v>-29333061675</v>
      </c>
      <c r="J11" s="14"/>
      <c r="K11" s="9">
        <f t="shared" si="0"/>
        <v>3.226351071956806E-2</v>
      </c>
      <c r="L11" s="14"/>
      <c r="M11" s="14">
        <v>0</v>
      </c>
      <c r="N11" s="14"/>
      <c r="O11" s="14">
        <v>0</v>
      </c>
      <c r="P11" s="14"/>
      <c r="Q11" s="14">
        <v>-29333061675</v>
      </c>
      <c r="R11" s="14"/>
      <c r="S11" s="14">
        <v>-29333061675</v>
      </c>
      <c r="T11" s="14"/>
      <c r="U11" s="9">
        <f t="shared" si="1"/>
        <v>3.226351071956806E-2</v>
      </c>
    </row>
    <row r="12" spans="1:21">
      <c r="A12" s="1" t="s">
        <v>99</v>
      </c>
      <c r="C12" s="14">
        <v>0</v>
      </c>
      <c r="D12" s="14"/>
      <c r="E12" s="14">
        <v>-8669915253</v>
      </c>
      <c r="F12" s="14"/>
      <c r="G12" s="14">
        <v>-3700</v>
      </c>
      <c r="H12" s="14"/>
      <c r="I12" s="14">
        <v>-8669918953</v>
      </c>
      <c r="J12" s="14"/>
      <c r="K12" s="9">
        <f t="shared" si="0"/>
        <v>9.5360663737431624E-3</v>
      </c>
      <c r="L12" s="14"/>
      <c r="M12" s="14">
        <v>0</v>
      </c>
      <c r="N12" s="14"/>
      <c r="O12" s="14">
        <v>-8669915253</v>
      </c>
      <c r="P12" s="14"/>
      <c r="Q12" s="14">
        <v>-3700</v>
      </c>
      <c r="R12" s="14"/>
      <c r="S12" s="14">
        <v>-8669918953</v>
      </c>
      <c r="T12" s="14"/>
      <c r="U12" s="9">
        <f t="shared" si="1"/>
        <v>9.5360663737431624E-3</v>
      </c>
    </row>
    <row r="13" spans="1:21">
      <c r="A13" s="1" t="s">
        <v>50</v>
      </c>
      <c r="C13" s="14">
        <v>0</v>
      </c>
      <c r="D13" s="14"/>
      <c r="E13" s="14">
        <v>1069794914</v>
      </c>
      <c r="F13" s="14"/>
      <c r="G13" s="14">
        <v>3508793686</v>
      </c>
      <c r="H13" s="14"/>
      <c r="I13" s="14">
        <v>4578588600</v>
      </c>
      <c r="J13" s="14"/>
      <c r="K13" s="9">
        <f t="shared" si="0"/>
        <v>-5.0360014925578721E-3</v>
      </c>
      <c r="L13" s="14"/>
      <c r="M13" s="14">
        <v>0</v>
      </c>
      <c r="N13" s="14"/>
      <c r="O13" s="14">
        <v>1069794914</v>
      </c>
      <c r="P13" s="14"/>
      <c r="Q13" s="14">
        <v>3508793686</v>
      </c>
      <c r="R13" s="14"/>
      <c r="S13" s="14">
        <v>4578588600</v>
      </c>
      <c r="T13" s="14"/>
      <c r="U13" s="9">
        <f t="shared" si="1"/>
        <v>-5.0360014925578721E-3</v>
      </c>
    </row>
    <row r="14" spans="1:21">
      <c r="A14" s="1" t="s">
        <v>68</v>
      </c>
      <c r="C14" s="14">
        <v>0</v>
      </c>
      <c r="D14" s="14"/>
      <c r="E14" s="14">
        <v>-20126166232</v>
      </c>
      <c r="F14" s="14"/>
      <c r="G14" s="14">
        <v>34705324</v>
      </c>
      <c r="H14" s="14"/>
      <c r="I14" s="14">
        <v>-20091460908</v>
      </c>
      <c r="J14" s="14"/>
      <c r="K14" s="9">
        <f t="shared" si="0"/>
        <v>2.2098650033845833E-2</v>
      </c>
      <c r="L14" s="14"/>
      <c r="M14" s="14">
        <v>0</v>
      </c>
      <c r="N14" s="14"/>
      <c r="O14" s="14">
        <v>-20126166232</v>
      </c>
      <c r="P14" s="14"/>
      <c r="Q14" s="14">
        <v>34705324</v>
      </c>
      <c r="R14" s="14"/>
      <c r="S14" s="14">
        <v>-20091460908</v>
      </c>
      <c r="T14" s="14"/>
      <c r="U14" s="9">
        <f t="shared" si="1"/>
        <v>2.2098650033845833E-2</v>
      </c>
    </row>
    <row r="15" spans="1:21">
      <c r="A15" s="1" t="s">
        <v>97</v>
      </c>
      <c r="C15" s="14">
        <v>0</v>
      </c>
      <c r="D15" s="14"/>
      <c r="E15" s="14">
        <v>3048264719</v>
      </c>
      <c r="F15" s="14"/>
      <c r="G15" s="14">
        <v>2294181462</v>
      </c>
      <c r="H15" s="14"/>
      <c r="I15" s="14">
        <v>5342446181</v>
      </c>
      <c r="J15" s="14"/>
      <c r="K15" s="9">
        <f t="shared" si="0"/>
        <v>-5.8761704297752597E-3</v>
      </c>
      <c r="L15" s="14"/>
      <c r="M15" s="14">
        <v>0</v>
      </c>
      <c r="N15" s="14"/>
      <c r="O15" s="14">
        <v>3048264719</v>
      </c>
      <c r="P15" s="14"/>
      <c r="Q15" s="14">
        <v>2294181462</v>
      </c>
      <c r="R15" s="14"/>
      <c r="S15" s="14">
        <v>5342446181</v>
      </c>
      <c r="T15" s="14"/>
      <c r="U15" s="9">
        <f t="shared" si="1"/>
        <v>-5.8761704297752597E-3</v>
      </c>
    </row>
    <row r="16" spans="1:21">
      <c r="A16" s="1" t="s">
        <v>44</v>
      </c>
      <c r="C16" s="14">
        <v>0</v>
      </c>
      <c r="D16" s="14"/>
      <c r="E16" s="14">
        <v>0</v>
      </c>
      <c r="F16" s="14"/>
      <c r="G16" s="14">
        <v>13459482112</v>
      </c>
      <c r="H16" s="14"/>
      <c r="I16" s="14">
        <v>13459482112</v>
      </c>
      <c r="J16" s="14"/>
      <c r="K16" s="9">
        <f t="shared" si="0"/>
        <v>-1.4804119331684001E-2</v>
      </c>
      <c r="L16" s="14"/>
      <c r="M16" s="14">
        <v>0</v>
      </c>
      <c r="N16" s="14"/>
      <c r="O16" s="14">
        <v>0</v>
      </c>
      <c r="P16" s="14"/>
      <c r="Q16" s="14">
        <v>13459482112</v>
      </c>
      <c r="R16" s="14"/>
      <c r="S16" s="14">
        <v>13459482112</v>
      </c>
      <c r="T16" s="14"/>
      <c r="U16" s="9">
        <f t="shared" si="1"/>
        <v>-1.4804119331684001E-2</v>
      </c>
    </row>
    <row r="17" spans="1:21">
      <c r="A17" s="1" t="s">
        <v>30</v>
      </c>
      <c r="C17" s="14">
        <v>0</v>
      </c>
      <c r="D17" s="14"/>
      <c r="E17" s="14">
        <v>18412428084</v>
      </c>
      <c r="F17" s="14"/>
      <c r="G17" s="14">
        <v>20820749422</v>
      </c>
      <c r="H17" s="14"/>
      <c r="I17" s="14">
        <v>39233177506</v>
      </c>
      <c r="J17" s="14"/>
      <c r="K17" s="9">
        <f t="shared" si="0"/>
        <v>-4.3152673834465922E-2</v>
      </c>
      <c r="L17" s="14"/>
      <c r="M17" s="14">
        <v>0</v>
      </c>
      <c r="N17" s="14"/>
      <c r="O17" s="14">
        <v>18412428084</v>
      </c>
      <c r="P17" s="14"/>
      <c r="Q17" s="14">
        <v>20820749422</v>
      </c>
      <c r="R17" s="14"/>
      <c r="S17" s="14">
        <v>39233177506</v>
      </c>
      <c r="T17" s="14"/>
      <c r="U17" s="9">
        <f t="shared" si="1"/>
        <v>-4.3152673834465922E-2</v>
      </c>
    </row>
    <row r="18" spans="1:21">
      <c r="A18" s="1" t="s">
        <v>47</v>
      </c>
      <c r="C18" s="14">
        <v>0</v>
      </c>
      <c r="D18" s="14"/>
      <c r="E18" s="14">
        <v>401145983</v>
      </c>
      <c r="F18" s="14"/>
      <c r="G18" s="14">
        <v>2679972094</v>
      </c>
      <c r="H18" s="14"/>
      <c r="I18" s="14">
        <v>3081118077</v>
      </c>
      <c r="J18" s="14"/>
      <c r="K18" s="9">
        <f t="shared" si="0"/>
        <v>-3.3889297751099634E-3</v>
      </c>
      <c r="L18" s="14"/>
      <c r="M18" s="14">
        <v>0</v>
      </c>
      <c r="N18" s="14"/>
      <c r="O18" s="14">
        <v>401145983</v>
      </c>
      <c r="P18" s="14"/>
      <c r="Q18" s="14">
        <v>2679972094</v>
      </c>
      <c r="R18" s="14"/>
      <c r="S18" s="14">
        <v>3081118077</v>
      </c>
      <c r="T18" s="14"/>
      <c r="U18" s="9">
        <f t="shared" si="1"/>
        <v>-3.3889297751099634E-3</v>
      </c>
    </row>
    <row r="19" spans="1:21">
      <c r="A19" s="1" t="s">
        <v>25</v>
      </c>
      <c r="C19" s="14">
        <v>0</v>
      </c>
      <c r="D19" s="14"/>
      <c r="E19" s="14">
        <v>3456804174</v>
      </c>
      <c r="F19" s="14"/>
      <c r="G19" s="14">
        <v>-10694</v>
      </c>
      <c r="H19" s="14"/>
      <c r="I19" s="14">
        <v>3456793480</v>
      </c>
      <c r="J19" s="14"/>
      <c r="K19" s="9">
        <f t="shared" si="0"/>
        <v>-3.8021361265662352E-3</v>
      </c>
      <c r="L19" s="14"/>
      <c r="M19" s="14">
        <v>0</v>
      </c>
      <c r="N19" s="14"/>
      <c r="O19" s="14">
        <v>3456804174</v>
      </c>
      <c r="P19" s="14"/>
      <c r="Q19" s="14">
        <v>-10694</v>
      </c>
      <c r="R19" s="14"/>
      <c r="S19" s="14">
        <v>3456793480</v>
      </c>
      <c r="T19" s="14"/>
      <c r="U19" s="9">
        <f t="shared" si="1"/>
        <v>-3.8021361265662352E-3</v>
      </c>
    </row>
    <row r="20" spans="1:21">
      <c r="A20" s="1" t="s">
        <v>49</v>
      </c>
      <c r="C20" s="14">
        <v>0</v>
      </c>
      <c r="D20" s="14"/>
      <c r="E20" s="14">
        <v>0</v>
      </c>
      <c r="F20" s="14"/>
      <c r="G20" s="14">
        <v>4478476470</v>
      </c>
      <c r="H20" s="14"/>
      <c r="I20" s="14">
        <v>4478476470</v>
      </c>
      <c r="J20" s="14"/>
      <c r="K20" s="9">
        <f t="shared" si="0"/>
        <v>-4.9258879007616696E-3</v>
      </c>
      <c r="L20" s="14"/>
      <c r="M20" s="14">
        <v>0</v>
      </c>
      <c r="N20" s="14"/>
      <c r="O20" s="14">
        <v>0</v>
      </c>
      <c r="P20" s="14"/>
      <c r="Q20" s="14">
        <v>4478476470</v>
      </c>
      <c r="R20" s="14"/>
      <c r="S20" s="14">
        <v>4478476470</v>
      </c>
      <c r="T20" s="14"/>
      <c r="U20" s="9">
        <f t="shared" si="1"/>
        <v>-4.9258879007616696E-3</v>
      </c>
    </row>
    <row r="21" spans="1:21">
      <c r="A21" s="1" t="s">
        <v>52</v>
      </c>
      <c r="C21" s="14">
        <v>0</v>
      </c>
      <c r="D21" s="14"/>
      <c r="E21" s="14">
        <v>28741961719</v>
      </c>
      <c r="F21" s="14"/>
      <c r="G21" s="14">
        <v>3640336973</v>
      </c>
      <c r="H21" s="14"/>
      <c r="I21" s="14">
        <v>32382298692</v>
      </c>
      <c r="J21" s="14"/>
      <c r="K21" s="9">
        <f t="shared" si="0"/>
        <v>-3.5617374433983183E-2</v>
      </c>
      <c r="L21" s="14"/>
      <c r="M21" s="14">
        <v>0</v>
      </c>
      <c r="N21" s="14"/>
      <c r="O21" s="14">
        <v>28741961719</v>
      </c>
      <c r="P21" s="14"/>
      <c r="Q21" s="14">
        <v>3640336973</v>
      </c>
      <c r="R21" s="14"/>
      <c r="S21" s="14">
        <v>32382298692</v>
      </c>
      <c r="T21" s="14"/>
      <c r="U21" s="9">
        <f t="shared" si="1"/>
        <v>-3.5617374433983183E-2</v>
      </c>
    </row>
    <row r="22" spans="1:21">
      <c r="A22" s="1" t="s">
        <v>42</v>
      </c>
      <c r="C22" s="14">
        <v>84348331816</v>
      </c>
      <c r="D22" s="14"/>
      <c r="E22" s="14">
        <v>-179567175074</v>
      </c>
      <c r="F22" s="14"/>
      <c r="G22" s="14">
        <v>0</v>
      </c>
      <c r="H22" s="14"/>
      <c r="I22" s="14">
        <v>-95218843258</v>
      </c>
      <c r="J22" s="14"/>
      <c r="K22" s="9">
        <f t="shared" si="0"/>
        <v>0.10473145299993149</v>
      </c>
      <c r="L22" s="14"/>
      <c r="M22" s="14">
        <v>84348331816</v>
      </c>
      <c r="N22" s="14"/>
      <c r="O22" s="14">
        <v>-179567175074</v>
      </c>
      <c r="P22" s="14"/>
      <c r="Q22" s="14">
        <v>0</v>
      </c>
      <c r="R22" s="14"/>
      <c r="S22" s="14">
        <v>-95218843258</v>
      </c>
      <c r="T22" s="14"/>
      <c r="U22" s="9">
        <f t="shared" si="1"/>
        <v>0.10473145299993149</v>
      </c>
    </row>
    <row r="23" spans="1:21">
      <c r="A23" s="1" t="s">
        <v>58</v>
      </c>
      <c r="C23" s="14">
        <v>55369979822</v>
      </c>
      <c r="D23" s="14"/>
      <c r="E23" s="14">
        <v>-53842171730</v>
      </c>
      <c r="F23" s="14"/>
      <c r="G23" s="14">
        <v>0</v>
      </c>
      <c r="H23" s="14"/>
      <c r="I23" s="14">
        <v>1527808092</v>
      </c>
      <c r="J23" s="14"/>
      <c r="K23" s="9">
        <f t="shared" si="0"/>
        <v>-1.680440088383131E-3</v>
      </c>
      <c r="L23" s="14"/>
      <c r="M23" s="14">
        <v>55369979822</v>
      </c>
      <c r="N23" s="14"/>
      <c r="O23" s="14">
        <v>-53842171730</v>
      </c>
      <c r="P23" s="14"/>
      <c r="Q23" s="14">
        <v>0</v>
      </c>
      <c r="R23" s="14"/>
      <c r="S23" s="14">
        <v>1527808092</v>
      </c>
      <c r="T23" s="14"/>
      <c r="U23" s="9">
        <f t="shared" si="1"/>
        <v>-1.680440088383131E-3</v>
      </c>
    </row>
    <row r="24" spans="1:21">
      <c r="A24" s="1" t="s">
        <v>86</v>
      </c>
      <c r="C24" s="14">
        <v>0</v>
      </c>
      <c r="D24" s="14"/>
      <c r="E24" s="14">
        <v>-23025996662</v>
      </c>
      <c r="F24" s="14"/>
      <c r="G24" s="14">
        <v>0</v>
      </c>
      <c r="H24" s="14"/>
      <c r="I24" s="14">
        <v>-23025996662</v>
      </c>
      <c r="J24" s="14"/>
      <c r="K24" s="9">
        <f t="shared" si="0"/>
        <v>2.5326353531187448E-2</v>
      </c>
      <c r="L24" s="14"/>
      <c r="M24" s="14">
        <v>0</v>
      </c>
      <c r="N24" s="14"/>
      <c r="O24" s="14">
        <v>-23025996662</v>
      </c>
      <c r="P24" s="14"/>
      <c r="Q24" s="14">
        <v>0</v>
      </c>
      <c r="R24" s="14"/>
      <c r="S24" s="14">
        <v>-23025996662</v>
      </c>
      <c r="T24" s="14"/>
      <c r="U24" s="9">
        <f t="shared" si="1"/>
        <v>2.5326353531187448E-2</v>
      </c>
    </row>
    <row r="25" spans="1:21">
      <c r="A25" s="1" t="s">
        <v>76</v>
      </c>
      <c r="C25" s="14">
        <v>0</v>
      </c>
      <c r="D25" s="14"/>
      <c r="E25" s="14">
        <v>-7908499749</v>
      </c>
      <c r="F25" s="14"/>
      <c r="G25" s="14">
        <v>0</v>
      </c>
      <c r="H25" s="14"/>
      <c r="I25" s="14">
        <v>-7908499749</v>
      </c>
      <c r="J25" s="14"/>
      <c r="K25" s="9">
        <f t="shared" si="0"/>
        <v>8.698579413720979E-3</v>
      </c>
      <c r="L25" s="14"/>
      <c r="M25" s="14">
        <v>0</v>
      </c>
      <c r="N25" s="14"/>
      <c r="O25" s="14">
        <v>-7908499749</v>
      </c>
      <c r="P25" s="14"/>
      <c r="Q25" s="14">
        <v>0</v>
      </c>
      <c r="R25" s="14"/>
      <c r="S25" s="14">
        <v>-7908499749</v>
      </c>
      <c r="T25" s="14"/>
      <c r="U25" s="9">
        <f t="shared" si="1"/>
        <v>8.698579413720979E-3</v>
      </c>
    </row>
    <row r="26" spans="1:21">
      <c r="A26" s="1" t="s">
        <v>88</v>
      </c>
      <c r="C26" s="14">
        <v>0</v>
      </c>
      <c r="D26" s="14"/>
      <c r="E26" s="14">
        <v>9136429337</v>
      </c>
      <c r="F26" s="14"/>
      <c r="G26" s="14">
        <v>0</v>
      </c>
      <c r="H26" s="14"/>
      <c r="I26" s="14">
        <v>9136429337</v>
      </c>
      <c r="J26" s="14"/>
      <c r="K26" s="9">
        <f t="shared" si="0"/>
        <v>-1.0049182356716113E-2</v>
      </c>
      <c r="L26" s="14"/>
      <c r="M26" s="14">
        <v>0</v>
      </c>
      <c r="N26" s="14"/>
      <c r="O26" s="14">
        <v>9136429337</v>
      </c>
      <c r="P26" s="14"/>
      <c r="Q26" s="14">
        <v>0</v>
      </c>
      <c r="R26" s="14"/>
      <c r="S26" s="14">
        <v>9136429337</v>
      </c>
      <c r="T26" s="14"/>
      <c r="U26" s="9">
        <f t="shared" si="1"/>
        <v>-1.0049182356716113E-2</v>
      </c>
    </row>
    <row r="27" spans="1:21">
      <c r="A27" s="1" t="s">
        <v>56</v>
      </c>
      <c r="C27" s="14">
        <v>0</v>
      </c>
      <c r="D27" s="14"/>
      <c r="E27" s="14">
        <v>-19762636835</v>
      </c>
      <c r="F27" s="14"/>
      <c r="G27" s="14">
        <v>0</v>
      </c>
      <c r="H27" s="14"/>
      <c r="I27" s="14">
        <v>-19762636835</v>
      </c>
      <c r="J27" s="14"/>
      <c r="K27" s="9">
        <f t="shared" si="0"/>
        <v>2.1736975581937889E-2</v>
      </c>
      <c r="L27" s="14"/>
      <c r="M27" s="14">
        <v>0</v>
      </c>
      <c r="N27" s="14"/>
      <c r="O27" s="14">
        <v>-19762636835</v>
      </c>
      <c r="P27" s="14"/>
      <c r="Q27" s="14">
        <v>0</v>
      </c>
      <c r="R27" s="14"/>
      <c r="S27" s="14">
        <v>-19762636835</v>
      </c>
      <c r="T27" s="14"/>
      <c r="U27" s="9">
        <f t="shared" si="1"/>
        <v>2.1736975581937889E-2</v>
      </c>
    </row>
    <row r="28" spans="1:21">
      <c r="A28" s="1" t="s">
        <v>53</v>
      </c>
      <c r="C28" s="14">
        <v>0</v>
      </c>
      <c r="D28" s="14"/>
      <c r="E28" s="14">
        <v>34671827609</v>
      </c>
      <c r="F28" s="14"/>
      <c r="G28" s="14">
        <v>0</v>
      </c>
      <c r="H28" s="14"/>
      <c r="I28" s="14">
        <v>34671827609</v>
      </c>
      <c r="J28" s="14"/>
      <c r="K28" s="9">
        <f t="shared" si="0"/>
        <v>-3.8135633236109759E-2</v>
      </c>
      <c r="L28" s="14"/>
      <c r="M28" s="14">
        <v>0</v>
      </c>
      <c r="N28" s="14"/>
      <c r="O28" s="14">
        <v>34671827609</v>
      </c>
      <c r="P28" s="14"/>
      <c r="Q28" s="14">
        <v>0</v>
      </c>
      <c r="R28" s="14"/>
      <c r="S28" s="14">
        <v>34671827609</v>
      </c>
      <c r="T28" s="14"/>
      <c r="U28" s="9">
        <f t="shared" si="1"/>
        <v>-3.8135633236109759E-2</v>
      </c>
    </row>
    <row r="29" spans="1:21">
      <c r="A29" s="1" t="s">
        <v>81</v>
      </c>
      <c r="C29" s="14">
        <v>0</v>
      </c>
      <c r="D29" s="14"/>
      <c r="E29" s="14">
        <v>7734132068</v>
      </c>
      <c r="F29" s="14"/>
      <c r="G29" s="14">
        <v>0</v>
      </c>
      <c r="H29" s="14"/>
      <c r="I29" s="14">
        <v>7734132068</v>
      </c>
      <c r="J29" s="14"/>
      <c r="K29" s="9">
        <f t="shared" si="0"/>
        <v>-8.506791948524859E-3</v>
      </c>
      <c r="L29" s="14"/>
      <c r="M29" s="14">
        <v>0</v>
      </c>
      <c r="N29" s="14"/>
      <c r="O29" s="14">
        <v>7734132068</v>
      </c>
      <c r="P29" s="14"/>
      <c r="Q29" s="14">
        <v>0</v>
      </c>
      <c r="R29" s="14"/>
      <c r="S29" s="14">
        <v>7734132068</v>
      </c>
      <c r="T29" s="14"/>
      <c r="U29" s="9">
        <f t="shared" si="1"/>
        <v>-8.506791948524859E-3</v>
      </c>
    </row>
    <row r="30" spans="1:21">
      <c r="A30" s="1" t="s">
        <v>71</v>
      </c>
      <c r="C30" s="14">
        <v>0</v>
      </c>
      <c r="D30" s="14"/>
      <c r="E30" s="14">
        <v>-14065142082</v>
      </c>
      <c r="F30" s="14"/>
      <c r="G30" s="14">
        <v>0</v>
      </c>
      <c r="H30" s="14"/>
      <c r="I30" s="14">
        <v>-14065142082</v>
      </c>
      <c r="J30" s="14"/>
      <c r="K30" s="9">
        <f t="shared" si="0"/>
        <v>1.5470286305694848E-2</v>
      </c>
      <c r="L30" s="14"/>
      <c r="M30" s="14">
        <v>0</v>
      </c>
      <c r="N30" s="14"/>
      <c r="O30" s="14">
        <v>-14065142082</v>
      </c>
      <c r="P30" s="14"/>
      <c r="Q30" s="14">
        <v>0</v>
      </c>
      <c r="R30" s="14"/>
      <c r="S30" s="14">
        <v>-14065142082</v>
      </c>
      <c r="T30" s="14"/>
      <c r="U30" s="9">
        <f t="shared" si="1"/>
        <v>1.5470286305694848E-2</v>
      </c>
    </row>
    <row r="31" spans="1:21">
      <c r="A31" s="1" t="s">
        <v>98</v>
      </c>
      <c r="C31" s="14">
        <v>0</v>
      </c>
      <c r="D31" s="14"/>
      <c r="E31" s="14">
        <v>-57156145030</v>
      </c>
      <c r="F31" s="14"/>
      <c r="G31" s="14">
        <v>0</v>
      </c>
      <c r="H31" s="14"/>
      <c r="I31" s="14">
        <v>-57156145030</v>
      </c>
      <c r="J31" s="14"/>
      <c r="K31" s="9">
        <f t="shared" si="0"/>
        <v>6.2866192363282919E-2</v>
      </c>
      <c r="L31" s="14"/>
      <c r="M31" s="14">
        <v>0</v>
      </c>
      <c r="N31" s="14"/>
      <c r="O31" s="14">
        <v>-57156145030</v>
      </c>
      <c r="P31" s="14"/>
      <c r="Q31" s="14">
        <v>0</v>
      </c>
      <c r="R31" s="14"/>
      <c r="S31" s="14">
        <v>-57156145030</v>
      </c>
      <c r="T31" s="14"/>
      <c r="U31" s="9">
        <f t="shared" si="1"/>
        <v>6.2866192363282919E-2</v>
      </c>
    </row>
    <row r="32" spans="1:21">
      <c r="A32" s="1" t="s">
        <v>96</v>
      </c>
      <c r="C32" s="14">
        <v>0</v>
      </c>
      <c r="D32" s="14"/>
      <c r="E32" s="14">
        <v>-4066568</v>
      </c>
      <c r="F32" s="14"/>
      <c r="G32" s="14">
        <v>0</v>
      </c>
      <c r="H32" s="14"/>
      <c r="I32" s="14">
        <v>-4066568</v>
      </c>
      <c r="J32" s="14"/>
      <c r="K32" s="9">
        <f t="shared" si="0"/>
        <v>4.472828704808308E-6</v>
      </c>
      <c r="L32" s="14"/>
      <c r="M32" s="14">
        <v>0</v>
      </c>
      <c r="N32" s="14"/>
      <c r="O32" s="14">
        <v>-4066568</v>
      </c>
      <c r="P32" s="14"/>
      <c r="Q32" s="14">
        <v>0</v>
      </c>
      <c r="R32" s="14"/>
      <c r="S32" s="14">
        <v>-4066568</v>
      </c>
      <c r="T32" s="14"/>
      <c r="U32" s="9">
        <f t="shared" si="1"/>
        <v>4.472828704808308E-6</v>
      </c>
    </row>
    <row r="33" spans="1:21">
      <c r="A33" s="1" t="s">
        <v>63</v>
      </c>
      <c r="C33" s="14">
        <v>0</v>
      </c>
      <c r="D33" s="14"/>
      <c r="E33" s="14">
        <v>-51569761611</v>
      </c>
      <c r="F33" s="14"/>
      <c r="G33" s="14">
        <v>0</v>
      </c>
      <c r="H33" s="14"/>
      <c r="I33" s="14">
        <v>-51569761611</v>
      </c>
      <c r="J33" s="14"/>
      <c r="K33" s="9">
        <f t="shared" si="0"/>
        <v>5.6721714731882589E-2</v>
      </c>
      <c r="L33" s="14"/>
      <c r="M33" s="14">
        <v>0</v>
      </c>
      <c r="N33" s="14"/>
      <c r="O33" s="14">
        <v>-51569761611</v>
      </c>
      <c r="P33" s="14"/>
      <c r="Q33" s="14">
        <v>0</v>
      </c>
      <c r="R33" s="14"/>
      <c r="S33" s="14">
        <v>-51569761611</v>
      </c>
      <c r="T33" s="14"/>
      <c r="U33" s="9">
        <f t="shared" si="1"/>
        <v>5.6721714731882589E-2</v>
      </c>
    </row>
    <row r="34" spans="1:21">
      <c r="A34" s="1" t="s">
        <v>37</v>
      </c>
      <c r="C34" s="14">
        <v>0</v>
      </c>
      <c r="D34" s="14"/>
      <c r="E34" s="14">
        <v>541117559</v>
      </c>
      <c r="F34" s="14"/>
      <c r="G34" s="14">
        <v>0</v>
      </c>
      <c r="H34" s="14"/>
      <c r="I34" s="14">
        <v>541117559</v>
      </c>
      <c r="J34" s="14"/>
      <c r="K34" s="9">
        <f t="shared" si="0"/>
        <v>-5.9517660852369931E-4</v>
      </c>
      <c r="L34" s="14"/>
      <c r="M34" s="14">
        <v>0</v>
      </c>
      <c r="N34" s="14"/>
      <c r="O34" s="14">
        <v>541117559</v>
      </c>
      <c r="P34" s="14"/>
      <c r="Q34" s="14">
        <v>0</v>
      </c>
      <c r="R34" s="14"/>
      <c r="S34" s="14">
        <v>541117559</v>
      </c>
      <c r="T34" s="14"/>
      <c r="U34" s="9">
        <f t="shared" si="1"/>
        <v>-5.9517660852369931E-4</v>
      </c>
    </row>
    <row r="35" spans="1:21">
      <c r="A35" s="1" t="s">
        <v>36</v>
      </c>
      <c r="C35" s="14">
        <v>0</v>
      </c>
      <c r="D35" s="14"/>
      <c r="E35" s="14">
        <v>-14054750084</v>
      </c>
      <c r="F35" s="14"/>
      <c r="G35" s="14">
        <v>0</v>
      </c>
      <c r="H35" s="14"/>
      <c r="I35" s="14">
        <v>-14054750084</v>
      </c>
      <c r="J35" s="14"/>
      <c r="K35" s="9">
        <f t="shared" si="0"/>
        <v>1.5458856120104759E-2</v>
      </c>
      <c r="L35" s="14"/>
      <c r="M35" s="14">
        <v>0</v>
      </c>
      <c r="N35" s="14"/>
      <c r="O35" s="14">
        <v>-14054750084</v>
      </c>
      <c r="P35" s="14"/>
      <c r="Q35" s="14">
        <v>0</v>
      </c>
      <c r="R35" s="14"/>
      <c r="S35" s="14">
        <v>-14054750084</v>
      </c>
      <c r="T35" s="14"/>
      <c r="U35" s="9">
        <f t="shared" si="1"/>
        <v>1.5458856120104759E-2</v>
      </c>
    </row>
    <row r="36" spans="1:21">
      <c r="A36" s="1" t="s">
        <v>85</v>
      </c>
      <c r="C36" s="14">
        <v>0</v>
      </c>
      <c r="D36" s="14"/>
      <c r="E36" s="14">
        <v>-19873212010</v>
      </c>
      <c r="F36" s="14"/>
      <c r="G36" s="14">
        <v>0</v>
      </c>
      <c r="H36" s="14"/>
      <c r="I36" s="14">
        <v>-19873212010</v>
      </c>
      <c r="J36" s="14"/>
      <c r="K36" s="9">
        <f t="shared" si="0"/>
        <v>2.1858597504104002E-2</v>
      </c>
      <c r="L36" s="14"/>
      <c r="M36" s="14">
        <v>0</v>
      </c>
      <c r="N36" s="14"/>
      <c r="O36" s="14">
        <v>-19873212010</v>
      </c>
      <c r="P36" s="14"/>
      <c r="Q36" s="14">
        <v>0</v>
      </c>
      <c r="R36" s="14"/>
      <c r="S36" s="14">
        <v>-19873212010</v>
      </c>
      <c r="T36" s="14"/>
      <c r="U36" s="9">
        <f t="shared" si="1"/>
        <v>2.1858597504104002E-2</v>
      </c>
    </row>
    <row r="37" spans="1:21">
      <c r="A37" s="1" t="s">
        <v>90</v>
      </c>
      <c r="C37" s="14">
        <v>0</v>
      </c>
      <c r="D37" s="14"/>
      <c r="E37" s="14">
        <v>7636233770</v>
      </c>
      <c r="F37" s="14"/>
      <c r="G37" s="14">
        <v>0</v>
      </c>
      <c r="H37" s="14"/>
      <c r="I37" s="14">
        <v>7636233770</v>
      </c>
      <c r="J37" s="14"/>
      <c r="K37" s="9">
        <f t="shared" si="0"/>
        <v>-8.3991133562951754E-3</v>
      </c>
      <c r="L37" s="14"/>
      <c r="M37" s="14">
        <v>0</v>
      </c>
      <c r="N37" s="14"/>
      <c r="O37" s="14">
        <v>7636233770</v>
      </c>
      <c r="P37" s="14"/>
      <c r="Q37" s="14">
        <v>0</v>
      </c>
      <c r="R37" s="14"/>
      <c r="S37" s="14">
        <v>7636233770</v>
      </c>
      <c r="T37" s="14"/>
      <c r="U37" s="9">
        <f t="shared" si="1"/>
        <v>-8.3991133562951754E-3</v>
      </c>
    </row>
    <row r="38" spans="1:21">
      <c r="A38" s="1" t="s">
        <v>78</v>
      </c>
      <c r="C38" s="14">
        <v>0</v>
      </c>
      <c r="D38" s="14"/>
      <c r="E38" s="14">
        <v>-36241614592</v>
      </c>
      <c r="F38" s="14"/>
      <c r="G38" s="14">
        <v>0</v>
      </c>
      <c r="H38" s="14"/>
      <c r="I38" s="14">
        <v>-36241614592</v>
      </c>
      <c r="J38" s="14"/>
      <c r="K38" s="9">
        <f t="shared" si="0"/>
        <v>3.9862246015730518E-2</v>
      </c>
      <c r="L38" s="14"/>
      <c r="M38" s="14">
        <v>0</v>
      </c>
      <c r="N38" s="14"/>
      <c r="O38" s="14">
        <v>-36241614592</v>
      </c>
      <c r="P38" s="14"/>
      <c r="Q38" s="14">
        <v>0</v>
      </c>
      <c r="R38" s="14"/>
      <c r="S38" s="14">
        <v>-36241614592</v>
      </c>
      <c r="T38" s="14"/>
      <c r="U38" s="9">
        <f t="shared" si="1"/>
        <v>3.9862246015730518E-2</v>
      </c>
    </row>
    <row r="39" spans="1:21">
      <c r="A39" s="1" t="s">
        <v>65</v>
      </c>
      <c r="C39" s="14">
        <v>0</v>
      </c>
      <c r="D39" s="14"/>
      <c r="E39" s="14">
        <v>-86263903813</v>
      </c>
      <c r="F39" s="14"/>
      <c r="G39" s="14">
        <v>0</v>
      </c>
      <c r="H39" s="14"/>
      <c r="I39" s="14">
        <v>-86263903813</v>
      </c>
      <c r="J39" s="14"/>
      <c r="K39" s="9">
        <f t="shared" si="0"/>
        <v>9.4881891846788052E-2</v>
      </c>
      <c r="L39" s="14"/>
      <c r="M39" s="14">
        <v>0</v>
      </c>
      <c r="N39" s="14"/>
      <c r="O39" s="14">
        <v>-86263903813</v>
      </c>
      <c r="P39" s="14"/>
      <c r="Q39" s="14">
        <v>0</v>
      </c>
      <c r="R39" s="14"/>
      <c r="S39" s="14">
        <v>-86263903813</v>
      </c>
      <c r="T39" s="14"/>
      <c r="U39" s="9">
        <f t="shared" si="1"/>
        <v>9.4881891846788052E-2</v>
      </c>
    </row>
    <row r="40" spans="1:21">
      <c r="A40" s="1" t="s">
        <v>66</v>
      </c>
      <c r="C40" s="14">
        <v>0</v>
      </c>
      <c r="D40" s="14"/>
      <c r="E40" s="14">
        <v>-65190017690</v>
      </c>
      <c r="F40" s="14"/>
      <c r="G40" s="14">
        <v>0</v>
      </c>
      <c r="H40" s="14"/>
      <c r="I40" s="14">
        <v>-65190017690</v>
      </c>
      <c r="J40" s="14"/>
      <c r="K40" s="9">
        <f t="shared" si="0"/>
        <v>7.1702669767428784E-2</v>
      </c>
      <c r="L40" s="14"/>
      <c r="M40" s="14">
        <v>0</v>
      </c>
      <c r="N40" s="14"/>
      <c r="O40" s="14">
        <v>-65190017690</v>
      </c>
      <c r="P40" s="14"/>
      <c r="Q40" s="14">
        <v>0</v>
      </c>
      <c r="R40" s="14"/>
      <c r="S40" s="14">
        <v>-65190017690</v>
      </c>
      <c r="T40" s="14"/>
      <c r="U40" s="9">
        <f t="shared" si="1"/>
        <v>7.1702669767428784E-2</v>
      </c>
    </row>
    <row r="41" spans="1:21">
      <c r="A41" s="1" t="s">
        <v>61</v>
      </c>
      <c r="C41" s="14">
        <v>0</v>
      </c>
      <c r="D41" s="14"/>
      <c r="E41" s="14">
        <v>-9838796756</v>
      </c>
      <c r="F41" s="14"/>
      <c r="G41" s="14">
        <v>0</v>
      </c>
      <c r="H41" s="14"/>
      <c r="I41" s="14">
        <v>-9838796756</v>
      </c>
      <c r="J41" s="14"/>
      <c r="K41" s="9">
        <f t="shared" si="0"/>
        <v>1.0821718105048695E-2</v>
      </c>
      <c r="L41" s="14"/>
      <c r="M41" s="14">
        <v>0</v>
      </c>
      <c r="N41" s="14"/>
      <c r="O41" s="14">
        <v>-9838796756</v>
      </c>
      <c r="P41" s="14"/>
      <c r="Q41" s="14">
        <v>0</v>
      </c>
      <c r="R41" s="14"/>
      <c r="S41" s="14">
        <v>-9838796756</v>
      </c>
      <c r="T41" s="14"/>
      <c r="U41" s="9">
        <f t="shared" si="1"/>
        <v>1.0821718105048695E-2</v>
      </c>
    </row>
    <row r="42" spans="1:21">
      <c r="A42" s="1" t="s">
        <v>22</v>
      </c>
      <c r="C42" s="14">
        <v>0</v>
      </c>
      <c r="D42" s="14"/>
      <c r="E42" s="14">
        <v>-69422129</v>
      </c>
      <c r="F42" s="14"/>
      <c r="G42" s="14">
        <v>0</v>
      </c>
      <c r="H42" s="14"/>
      <c r="I42" s="14">
        <v>-69422129</v>
      </c>
      <c r="J42" s="14"/>
      <c r="K42" s="9">
        <f t="shared" si="0"/>
        <v>7.6357579988851841E-5</v>
      </c>
      <c r="L42" s="14"/>
      <c r="M42" s="14">
        <v>0</v>
      </c>
      <c r="N42" s="14"/>
      <c r="O42" s="14">
        <v>-69422129</v>
      </c>
      <c r="P42" s="14"/>
      <c r="Q42" s="14">
        <v>0</v>
      </c>
      <c r="R42" s="14"/>
      <c r="S42" s="14">
        <v>-69422129</v>
      </c>
      <c r="T42" s="14"/>
      <c r="U42" s="9">
        <f t="shared" si="1"/>
        <v>7.6357579988851841E-5</v>
      </c>
    </row>
    <row r="43" spans="1:21">
      <c r="A43" s="1" t="s">
        <v>101</v>
      </c>
      <c r="C43" s="14">
        <v>0</v>
      </c>
      <c r="D43" s="14"/>
      <c r="E43" s="14">
        <v>-746631200</v>
      </c>
      <c r="F43" s="14"/>
      <c r="G43" s="14">
        <v>0</v>
      </c>
      <c r="H43" s="14"/>
      <c r="I43" s="14">
        <v>-746631200</v>
      </c>
      <c r="J43" s="14"/>
      <c r="K43" s="9">
        <f t="shared" si="0"/>
        <v>8.2122159601547852E-4</v>
      </c>
      <c r="L43" s="14"/>
      <c r="M43" s="14">
        <v>0</v>
      </c>
      <c r="N43" s="14"/>
      <c r="O43" s="14">
        <v>-746631200</v>
      </c>
      <c r="P43" s="14"/>
      <c r="Q43" s="14">
        <v>0</v>
      </c>
      <c r="R43" s="14"/>
      <c r="S43" s="14">
        <v>-746631200</v>
      </c>
      <c r="T43" s="14"/>
      <c r="U43" s="9">
        <f t="shared" si="1"/>
        <v>8.2122159601547852E-4</v>
      </c>
    </row>
    <row r="44" spans="1:21">
      <c r="A44" s="1" t="s">
        <v>29</v>
      </c>
      <c r="C44" s="14">
        <v>0</v>
      </c>
      <c r="D44" s="14"/>
      <c r="E44" s="14">
        <v>21724274390</v>
      </c>
      <c r="F44" s="14"/>
      <c r="G44" s="14">
        <v>0</v>
      </c>
      <c r="H44" s="14"/>
      <c r="I44" s="14">
        <v>21724274390</v>
      </c>
      <c r="J44" s="14"/>
      <c r="K44" s="9">
        <f t="shared" si="0"/>
        <v>-2.3894585823407845E-2</v>
      </c>
      <c r="L44" s="14"/>
      <c r="M44" s="14">
        <v>0</v>
      </c>
      <c r="N44" s="14"/>
      <c r="O44" s="14">
        <v>21724274390</v>
      </c>
      <c r="P44" s="14"/>
      <c r="Q44" s="14">
        <v>0</v>
      </c>
      <c r="R44" s="14"/>
      <c r="S44" s="14">
        <v>21724274390</v>
      </c>
      <c r="T44" s="14"/>
      <c r="U44" s="9">
        <f t="shared" si="1"/>
        <v>-2.3894585823407845E-2</v>
      </c>
    </row>
    <row r="45" spans="1:21">
      <c r="A45" s="1" t="s">
        <v>80</v>
      </c>
      <c r="C45" s="14">
        <v>0</v>
      </c>
      <c r="D45" s="14"/>
      <c r="E45" s="14">
        <v>-74036627969</v>
      </c>
      <c r="F45" s="14"/>
      <c r="G45" s="14">
        <v>0</v>
      </c>
      <c r="H45" s="14"/>
      <c r="I45" s="14">
        <v>-74036627969</v>
      </c>
      <c r="J45" s="14"/>
      <c r="K45" s="9">
        <f t="shared" si="0"/>
        <v>8.1433079389538504E-2</v>
      </c>
      <c r="L45" s="14"/>
      <c r="M45" s="14">
        <v>0</v>
      </c>
      <c r="N45" s="14"/>
      <c r="O45" s="14">
        <v>-74036627969</v>
      </c>
      <c r="P45" s="14"/>
      <c r="Q45" s="14">
        <v>0</v>
      </c>
      <c r="R45" s="14"/>
      <c r="S45" s="14">
        <v>-74036627969</v>
      </c>
      <c r="T45" s="14"/>
      <c r="U45" s="9">
        <f t="shared" si="1"/>
        <v>8.1433079389538504E-2</v>
      </c>
    </row>
    <row r="46" spans="1:21">
      <c r="A46" s="1" t="s">
        <v>75</v>
      </c>
      <c r="C46" s="14">
        <v>0</v>
      </c>
      <c r="D46" s="14"/>
      <c r="E46" s="14">
        <v>-42286489637</v>
      </c>
      <c r="F46" s="14"/>
      <c r="G46" s="14">
        <v>0</v>
      </c>
      <c r="H46" s="14"/>
      <c r="I46" s="14">
        <v>-42286489637</v>
      </c>
      <c r="J46" s="14"/>
      <c r="K46" s="9">
        <f t="shared" si="0"/>
        <v>4.6511019777353439E-2</v>
      </c>
      <c r="L46" s="14"/>
      <c r="M46" s="14">
        <v>0</v>
      </c>
      <c r="N46" s="14"/>
      <c r="O46" s="14">
        <v>-42286489637</v>
      </c>
      <c r="P46" s="14"/>
      <c r="Q46" s="14">
        <v>0</v>
      </c>
      <c r="R46" s="14"/>
      <c r="S46" s="14">
        <v>-42286489637</v>
      </c>
      <c r="T46" s="14"/>
      <c r="U46" s="9">
        <f t="shared" si="1"/>
        <v>4.6511019777353439E-2</v>
      </c>
    </row>
    <row r="47" spans="1:21">
      <c r="A47" s="1" t="s">
        <v>15</v>
      </c>
      <c r="C47" s="14">
        <v>0</v>
      </c>
      <c r="D47" s="14"/>
      <c r="E47" s="14">
        <v>-3533248755</v>
      </c>
      <c r="F47" s="14"/>
      <c r="G47" s="14">
        <v>0</v>
      </c>
      <c r="H47" s="14"/>
      <c r="I47" s="14">
        <v>-3533248755</v>
      </c>
      <c r="J47" s="14"/>
      <c r="K47" s="9">
        <f t="shared" si="0"/>
        <v>3.886229482106832E-3</v>
      </c>
      <c r="L47" s="14"/>
      <c r="M47" s="14">
        <v>0</v>
      </c>
      <c r="N47" s="14"/>
      <c r="O47" s="14">
        <v>-3533248755</v>
      </c>
      <c r="P47" s="14"/>
      <c r="Q47" s="14">
        <v>0</v>
      </c>
      <c r="R47" s="14"/>
      <c r="S47" s="14">
        <v>-3533248755</v>
      </c>
      <c r="T47" s="14"/>
      <c r="U47" s="9">
        <f t="shared" si="1"/>
        <v>3.886229482106832E-3</v>
      </c>
    </row>
    <row r="48" spans="1:21">
      <c r="A48" s="1" t="s">
        <v>46</v>
      </c>
      <c r="C48" s="14">
        <v>0</v>
      </c>
      <c r="D48" s="14"/>
      <c r="E48" s="14">
        <v>-64468140148</v>
      </c>
      <c r="F48" s="14"/>
      <c r="G48" s="14">
        <v>0</v>
      </c>
      <c r="H48" s="14"/>
      <c r="I48" s="14">
        <v>-64468140148</v>
      </c>
      <c r="J48" s="14"/>
      <c r="K48" s="9">
        <f t="shared" si="0"/>
        <v>7.0908674784137218E-2</v>
      </c>
      <c r="L48" s="14"/>
      <c r="M48" s="14">
        <v>0</v>
      </c>
      <c r="N48" s="14"/>
      <c r="O48" s="14">
        <v>-64468140148</v>
      </c>
      <c r="P48" s="14"/>
      <c r="Q48" s="14">
        <v>0</v>
      </c>
      <c r="R48" s="14"/>
      <c r="S48" s="14">
        <v>-64468140148</v>
      </c>
      <c r="T48" s="14"/>
      <c r="U48" s="9">
        <f t="shared" si="1"/>
        <v>7.0908674784137218E-2</v>
      </c>
    </row>
    <row r="49" spans="1:21">
      <c r="A49" s="1" t="s">
        <v>87</v>
      </c>
      <c r="C49" s="14">
        <v>0</v>
      </c>
      <c r="D49" s="14"/>
      <c r="E49" s="14">
        <v>3560610738</v>
      </c>
      <c r="F49" s="14"/>
      <c r="G49" s="14">
        <v>0</v>
      </c>
      <c r="H49" s="14"/>
      <c r="I49" s="14">
        <v>3560610738</v>
      </c>
      <c r="J49" s="14"/>
      <c r="K49" s="9">
        <f t="shared" si="0"/>
        <v>-3.9163249982725216E-3</v>
      </c>
      <c r="L49" s="14"/>
      <c r="M49" s="14">
        <v>0</v>
      </c>
      <c r="N49" s="14"/>
      <c r="O49" s="14">
        <v>3560610738</v>
      </c>
      <c r="P49" s="14"/>
      <c r="Q49" s="14">
        <v>0</v>
      </c>
      <c r="R49" s="14"/>
      <c r="S49" s="14">
        <v>3560610738</v>
      </c>
      <c r="T49" s="14"/>
      <c r="U49" s="9">
        <f t="shared" si="1"/>
        <v>-3.9163249982725216E-3</v>
      </c>
    </row>
    <row r="50" spans="1:21">
      <c r="A50" s="1" t="s">
        <v>35</v>
      </c>
      <c r="C50" s="14">
        <v>0</v>
      </c>
      <c r="D50" s="14"/>
      <c r="E50" s="14">
        <v>14118313092</v>
      </c>
      <c r="F50" s="14"/>
      <c r="G50" s="14">
        <v>0</v>
      </c>
      <c r="H50" s="14"/>
      <c r="I50" s="14">
        <v>14118313092</v>
      </c>
      <c r="J50" s="14"/>
      <c r="K50" s="9">
        <f t="shared" si="0"/>
        <v>-1.5528769237688521E-2</v>
      </c>
      <c r="L50" s="14"/>
      <c r="M50" s="14">
        <v>0</v>
      </c>
      <c r="N50" s="14"/>
      <c r="O50" s="14">
        <v>14118313092</v>
      </c>
      <c r="P50" s="14"/>
      <c r="Q50" s="14">
        <v>0</v>
      </c>
      <c r="R50" s="14"/>
      <c r="S50" s="14">
        <v>14118313092</v>
      </c>
      <c r="T50" s="14"/>
      <c r="U50" s="9">
        <f t="shared" si="1"/>
        <v>-1.5528769237688521E-2</v>
      </c>
    </row>
    <row r="51" spans="1:21">
      <c r="A51" s="1" t="s">
        <v>82</v>
      </c>
      <c r="C51" s="14">
        <v>0</v>
      </c>
      <c r="D51" s="14"/>
      <c r="E51" s="14">
        <v>161423434206</v>
      </c>
      <c r="F51" s="14"/>
      <c r="G51" s="14">
        <v>0</v>
      </c>
      <c r="H51" s="14"/>
      <c r="I51" s="14">
        <v>161423434206</v>
      </c>
      <c r="J51" s="14"/>
      <c r="K51" s="9">
        <f t="shared" si="0"/>
        <v>-0.17755005452886366</v>
      </c>
      <c r="L51" s="14"/>
      <c r="M51" s="14">
        <v>0</v>
      </c>
      <c r="N51" s="14"/>
      <c r="O51" s="14">
        <v>161423434206</v>
      </c>
      <c r="P51" s="14"/>
      <c r="Q51" s="14">
        <v>0</v>
      </c>
      <c r="R51" s="14"/>
      <c r="S51" s="14">
        <v>161423434206</v>
      </c>
      <c r="T51" s="14"/>
      <c r="U51" s="9">
        <f t="shared" si="1"/>
        <v>-0.17755005452886366</v>
      </c>
    </row>
    <row r="52" spans="1:21">
      <c r="A52" s="1" t="s">
        <v>60</v>
      </c>
      <c r="C52" s="14">
        <v>0</v>
      </c>
      <c r="D52" s="14"/>
      <c r="E52" s="14">
        <v>120767028958</v>
      </c>
      <c r="F52" s="14"/>
      <c r="G52" s="14">
        <v>0</v>
      </c>
      <c r="H52" s="14"/>
      <c r="I52" s="14">
        <v>120767028958</v>
      </c>
      <c r="J52" s="14"/>
      <c r="K52" s="9">
        <f t="shared" si="0"/>
        <v>-0.13283196880459358</v>
      </c>
      <c r="L52" s="14"/>
      <c r="M52" s="14">
        <v>0</v>
      </c>
      <c r="N52" s="14"/>
      <c r="O52" s="14">
        <v>120767028958</v>
      </c>
      <c r="P52" s="14"/>
      <c r="Q52" s="14">
        <v>0</v>
      </c>
      <c r="R52" s="14"/>
      <c r="S52" s="14">
        <v>120767028958</v>
      </c>
      <c r="T52" s="14"/>
      <c r="U52" s="9">
        <f t="shared" si="1"/>
        <v>-0.13283196880459358</v>
      </c>
    </row>
    <row r="53" spans="1:21">
      <c r="A53" s="1" t="s">
        <v>51</v>
      </c>
      <c r="C53" s="14">
        <v>0</v>
      </c>
      <c r="D53" s="14"/>
      <c r="E53" s="14">
        <v>-88313056595</v>
      </c>
      <c r="F53" s="14"/>
      <c r="G53" s="14">
        <v>0</v>
      </c>
      <c r="H53" s="14"/>
      <c r="I53" s="14">
        <v>-88313056595</v>
      </c>
      <c r="J53" s="14"/>
      <c r="K53" s="9">
        <f t="shared" si="0"/>
        <v>9.7135760313728087E-2</v>
      </c>
      <c r="L53" s="14"/>
      <c r="M53" s="14">
        <v>0</v>
      </c>
      <c r="N53" s="14"/>
      <c r="O53" s="14">
        <v>-88313056595</v>
      </c>
      <c r="P53" s="14"/>
      <c r="Q53" s="14">
        <v>0</v>
      </c>
      <c r="R53" s="14"/>
      <c r="S53" s="14">
        <v>-88313056595</v>
      </c>
      <c r="T53" s="14"/>
      <c r="U53" s="9">
        <f t="shared" si="1"/>
        <v>9.7135760313728087E-2</v>
      </c>
    </row>
    <row r="54" spans="1:21">
      <c r="A54" s="1" t="s">
        <v>74</v>
      </c>
      <c r="C54" s="14">
        <v>0</v>
      </c>
      <c r="D54" s="14"/>
      <c r="E54" s="14">
        <v>28035907270</v>
      </c>
      <c r="F54" s="14"/>
      <c r="G54" s="14">
        <v>0</v>
      </c>
      <c r="H54" s="14"/>
      <c r="I54" s="14">
        <v>28035907270</v>
      </c>
      <c r="J54" s="14"/>
      <c r="K54" s="9">
        <f t="shared" si="0"/>
        <v>-3.0836767220565331E-2</v>
      </c>
      <c r="L54" s="14"/>
      <c r="M54" s="14">
        <v>0</v>
      </c>
      <c r="N54" s="14"/>
      <c r="O54" s="14">
        <v>28035907270</v>
      </c>
      <c r="P54" s="14"/>
      <c r="Q54" s="14">
        <v>0</v>
      </c>
      <c r="R54" s="14"/>
      <c r="S54" s="14">
        <v>28035907270</v>
      </c>
      <c r="T54" s="14"/>
      <c r="U54" s="9">
        <f t="shared" si="1"/>
        <v>-3.0836767220565331E-2</v>
      </c>
    </row>
    <row r="55" spans="1:21">
      <c r="A55" s="1" t="s">
        <v>95</v>
      </c>
      <c r="C55" s="14">
        <v>0</v>
      </c>
      <c r="D55" s="14"/>
      <c r="E55" s="14">
        <v>-72087110</v>
      </c>
      <c r="F55" s="14"/>
      <c r="G55" s="14">
        <v>0</v>
      </c>
      <c r="H55" s="14"/>
      <c r="I55" s="14">
        <v>-72087110</v>
      </c>
      <c r="J55" s="14"/>
      <c r="K55" s="9">
        <f t="shared" si="0"/>
        <v>7.9288799512186684E-5</v>
      </c>
      <c r="L55" s="14"/>
      <c r="M55" s="14">
        <v>0</v>
      </c>
      <c r="N55" s="14"/>
      <c r="O55" s="14">
        <v>-72087110</v>
      </c>
      <c r="P55" s="14"/>
      <c r="Q55" s="14">
        <v>0</v>
      </c>
      <c r="R55" s="14"/>
      <c r="S55" s="14">
        <v>-72087110</v>
      </c>
      <c r="T55" s="14"/>
      <c r="U55" s="9">
        <f t="shared" si="1"/>
        <v>7.9288799512186684E-5</v>
      </c>
    </row>
    <row r="56" spans="1:21">
      <c r="A56" s="1" t="s">
        <v>41</v>
      </c>
      <c r="C56" s="14">
        <v>0</v>
      </c>
      <c r="D56" s="14"/>
      <c r="E56" s="14">
        <v>-34780650039</v>
      </c>
      <c r="F56" s="14"/>
      <c r="G56" s="14">
        <v>0</v>
      </c>
      <c r="H56" s="14"/>
      <c r="I56" s="14">
        <v>-34780650039</v>
      </c>
      <c r="J56" s="14"/>
      <c r="K56" s="9">
        <f t="shared" si="0"/>
        <v>3.8255327309498176E-2</v>
      </c>
      <c r="L56" s="14"/>
      <c r="M56" s="14">
        <v>0</v>
      </c>
      <c r="N56" s="14"/>
      <c r="O56" s="14">
        <v>-34780650039</v>
      </c>
      <c r="P56" s="14"/>
      <c r="Q56" s="14">
        <v>0</v>
      </c>
      <c r="R56" s="14"/>
      <c r="S56" s="14">
        <v>-34780650039</v>
      </c>
      <c r="T56" s="14"/>
      <c r="U56" s="9">
        <f t="shared" si="1"/>
        <v>3.8255327309498176E-2</v>
      </c>
    </row>
    <row r="57" spans="1:21">
      <c r="A57" s="1" t="s">
        <v>28</v>
      </c>
      <c r="C57" s="14">
        <v>0</v>
      </c>
      <c r="D57" s="14"/>
      <c r="E57" s="14">
        <v>1142424686</v>
      </c>
      <c r="F57" s="14"/>
      <c r="G57" s="14">
        <v>0</v>
      </c>
      <c r="H57" s="14"/>
      <c r="I57" s="14">
        <v>1142424686</v>
      </c>
      <c r="J57" s="14"/>
      <c r="K57" s="9">
        <f t="shared" si="0"/>
        <v>-1.2565558792137295E-3</v>
      </c>
      <c r="L57" s="14"/>
      <c r="M57" s="14">
        <v>0</v>
      </c>
      <c r="N57" s="14"/>
      <c r="O57" s="14">
        <v>1142424686</v>
      </c>
      <c r="P57" s="14"/>
      <c r="Q57" s="14">
        <v>0</v>
      </c>
      <c r="R57" s="14"/>
      <c r="S57" s="14">
        <v>1142424686</v>
      </c>
      <c r="T57" s="14"/>
      <c r="U57" s="9">
        <f t="shared" si="1"/>
        <v>-1.2565558792137295E-3</v>
      </c>
    </row>
    <row r="58" spans="1:21">
      <c r="A58" s="1" t="s">
        <v>69</v>
      </c>
      <c r="C58" s="14">
        <v>0</v>
      </c>
      <c r="D58" s="14"/>
      <c r="E58" s="14">
        <v>-3013173425</v>
      </c>
      <c r="F58" s="14"/>
      <c r="G58" s="14">
        <v>0</v>
      </c>
      <c r="H58" s="14"/>
      <c r="I58" s="14">
        <v>-3013173425</v>
      </c>
      <c r="J58" s="14"/>
      <c r="K58" s="9">
        <f t="shared" si="0"/>
        <v>3.314197275910685E-3</v>
      </c>
      <c r="L58" s="14"/>
      <c r="M58" s="14">
        <v>0</v>
      </c>
      <c r="N58" s="14"/>
      <c r="O58" s="14">
        <v>-3013173425</v>
      </c>
      <c r="P58" s="14"/>
      <c r="Q58" s="14">
        <v>0</v>
      </c>
      <c r="R58" s="14"/>
      <c r="S58" s="14">
        <v>-3013173425</v>
      </c>
      <c r="T58" s="14"/>
      <c r="U58" s="9">
        <f t="shared" si="1"/>
        <v>3.314197275910685E-3</v>
      </c>
    </row>
    <row r="59" spans="1:21">
      <c r="A59" s="1" t="s">
        <v>72</v>
      </c>
      <c r="C59" s="14">
        <v>0</v>
      </c>
      <c r="D59" s="14"/>
      <c r="E59" s="14">
        <v>-72655542338</v>
      </c>
      <c r="F59" s="14"/>
      <c r="G59" s="14">
        <v>0</v>
      </c>
      <c r="H59" s="14"/>
      <c r="I59" s="14">
        <v>-72655542338</v>
      </c>
      <c r="J59" s="14"/>
      <c r="K59" s="9">
        <f t="shared" si="0"/>
        <v>7.9914019717073875E-2</v>
      </c>
      <c r="L59" s="14"/>
      <c r="M59" s="14">
        <v>0</v>
      </c>
      <c r="N59" s="14"/>
      <c r="O59" s="14">
        <v>-72655542338</v>
      </c>
      <c r="P59" s="14"/>
      <c r="Q59" s="14">
        <v>0</v>
      </c>
      <c r="R59" s="14"/>
      <c r="S59" s="14">
        <v>-72655542338</v>
      </c>
      <c r="T59" s="14"/>
      <c r="U59" s="9">
        <f t="shared" si="1"/>
        <v>7.9914019717073875E-2</v>
      </c>
    </row>
    <row r="60" spans="1:21">
      <c r="A60" s="1" t="s">
        <v>34</v>
      </c>
      <c r="C60" s="14">
        <v>0</v>
      </c>
      <c r="D60" s="14"/>
      <c r="E60" s="14">
        <v>-5692924350</v>
      </c>
      <c r="F60" s="14"/>
      <c r="G60" s="14">
        <v>0</v>
      </c>
      <c r="H60" s="14"/>
      <c r="I60" s="14">
        <v>-5692924350</v>
      </c>
      <c r="J60" s="14"/>
      <c r="K60" s="9">
        <f t="shared" si="0"/>
        <v>6.2616622781131847E-3</v>
      </c>
      <c r="L60" s="14"/>
      <c r="M60" s="14">
        <v>0</v>
      </c>
      <c r="N60" s="14"/>
      <c r="O60" s="14">
        <v>-5692924350</v>
      </c>
      <c r="P60" s="14"/>
      <c r="Q60" s="14">
        <v>0</v>
      </c>
      <c r="R60" s="14"/>
      <c r="S60" s="14">
        <v>-5692924350</v>
      </c>
      <c r="T60" s="14"/>
      <c r="U60" s="9">
        <f t="shared" si="1"/>
        <v>6.2616622781131847E-3</v>
      </c>
    </row>
    <row r="61" spans="1:21">
      <c r="A61" s="1" t="s">
        <v>33</v>
      </c>
      <c r="C61" s="14">
        <v>0</v>
      </c>
      <c r="D61" s="14"/>
      <c r="E61" s="14">
        <v>4229284782</v>
      </c>
      <c r="F61" s="14"/>
      <c r="G61" s="14">
        <v>0</v>
      </c>
      <c r="H61" s="14"/>
      <c r="I61" s="14">
        <v>4229284782</v>
      </c>
      <c r="J61" s="14"/>
      <c r="K61" s="9">
        <f t="shared" si="0"/>
        <v>-4.6518013159348483E-3</v>
      </c>
      <c r="L61" s="14"/>
      <c r="M61" s="14">
        <v>0</v>
      </c>
      <c r="N61" s="14"/>
      <c r="O61" s="14">
        <v>4229284782</v>
      </c>
      <c r="P61" s="14"/>
      <c r="Q61" s="14">
        <v>0</v>
      </c>
      <c r="R61" s="14"/>
      <c r="S61" s="14">
        <v>4229284782</v>
      </c>
      <c r="T61" s="14"/>
      <c r="U61" s="9">
        <f t="shared" si="1"/>
        <v>-4.6518013159348483E-3</v>
      </c>
    </row>
    <row r="62" spans="1:21">
      <c r="A62" s="1" t="s">
        <v>94</v>
      </c>
      <c r="C62" s="14">
        <v>0</v>
      </c>
      <c r="D62" s="14"/>
      <c r="E62" s="14">
        <v>-45149756</v>
      </c>
      <c r="F62" s="14"/>
      <c r="G62" s="14">
        <v>0</v>
      </c>
      <c r="H62" s="14"/>
      <c r="I62" s="14">
        <v>-45149756</v>
      </c>
      <c r="J62" s="14"/>
      <c r="K62" s="9">
        <f t="shared" si="0"/>
        <v>4.9660333886434731E-5</v>
      </c>
      <c r="L62" s="14"/>
      <c r="M62" s="14">
        <v>0</v>
      </c>
      <c r="N62" s="14"/>
      <c r="O62" s="14">
        <v>-45149756</v>
      </c>
      <c r="P62" s="14"/>
      <c r="Q62" s="14">
        <v>0</v>
      </c>
      <c r="R62" s="14"/>
      <c r="S62" s="14">
        <v>-45149756</v>
      </c>
      <c r="T62" s="14"/>
      <c r="U62" s="9">
        <f t="shared" si="1"/>
        <v>4.9660333886434731E-5</v>
      </c>
    </row>
    <row r="63" spans="1:21">
      <c r="A63" s="1" t="s">
        <v>32</v>
      </c>
      <c r="C63" s="14">
        <v>0</v>
      </c>
      <c r="D63" s="14"/>
      <c r="E63" s="14">
        <v>-51542627704</v>
      </c>
      <c r="F63" s="14"/>
      <c r="G63" s="14">
        <v>0</v>
      </c>
      <c r="H63" s="14"/>
      <c r="I63" s="14">
        <v>-51542627704</v>
      </c>
      <c r="J63" s="14"/>
      <c r="K63" s="9">
        <f t="shared" si="0"/>
        <v>5.669187007710165E-2</v>
      </c>
      <c r="L63" s="14"/>
      <c r="M63" s="14">
        <v>0</v>
      </c>
      <c r="N63" s="14"/>
      <c r="O63" s="14">
        <v>-51542627704</v>
      </c>
      <c r="P63" s="14"/>
      <c r="Q63" s="14">
        <v>0</v>
      </c>
      <c r="R63" s="14"/>
      <c r="S63" s="14">
        <v>-51542627704</v>
      </c>
      <c r="T63" s="14"/>
      <c r="U63" s="9">
        <f t="shared" si="1"/>
        <v>5.669187007710165E-2</v>
      </c>
    </row>
    <row r="64" spans="1:21">
      <c r="A64" s="1" t="s">
        <v>31</v>
      </c>
      <c r="C64" s="14">
        <v>0</v>
      </c>
      <c r="D64" s="14"/>
      <c r="E64" s="14">
        <v>-129493899450</v>
      </c>
      <c r="F64" s="14"/>
      <c r="G64" s="14">
        <v>0</v>
      </c>
      <c r="H64" s="14"/>
      <c r="I64" s="14">
        <v>-129493899450</v>
      </c>
      <c r="J64" s="14"/>
      <c r="K64" s="9">
        <f t="shared" si="0"/>
        <v>0.14243067632399622</v>
      </c>
      <c r="L64" s="14"/>
      <c r="M64" s="14">
        <v>0</v>
      </c>
      <c r="N64" s="14"/>
      <c r="O64" s="14">
        <v>-129493899450</v>
      </c>
      <c r="P64" s="14"/>
      <c r="Q64" s="14">
        <v>0</v>
      </c>
      <c r="R64" s="14"/>
      <c r="S64" s="14">
        <v>-129493899450</v>
      </c>
      <c r="T64" s="14"/>
      <c r="U64" s="9">
        <f t="shared" si="1"/>
        <v>0.14243067632399622</v>
      </c>
    </row>
    <row r="65" spans="1:21">
      <c r="A65" s="1" t="s">
        <v>84</v>
      </c>
      <c r="C65" s="14">
        <v>0</v>
      </c>
      <c r="D65" s="14"/>
      <c r="E65" s="14">
        <v>-220487525</v>
      </c>
      <c r="F65" s="14"/>
      <c r="G65" s="14">
        <v>0</v>
      </c>
      <c r="H65" s="14"/>
      <c r="I65" s="14">
        <v>-220487525</v>
      </c>
      <c r="J65" s="14"/>
      <c r="K65" s="9">
        <f t="shared" si="0"/>
        <v>2.4251480139324838E-4</v>
      </c>
      <c r="L65" s="14"/>
      <c r="M65" s="14">
        <v>0</v>
      </c>
      <c r="N65" s="14"/>
      <c r="O65" s="14">
        <v>-220487525</v>
      </c>
      <c r="P65" s="14"/>
      <c r="Q65" s="14">
        <v>0</v>
      </c>
      <c r="R65" s="14"/>
      <c r="S65" s="14">
        <v>-220487525</v>
      </c>
      <c r="T65" s="14"/>
      <c r="U65" s="9">
        <f t="shared" si="1"/>
        <v>2.4251480139324838E-4</v>
      </c>
    </row>
    <row r="66" spans="1:21">
      <c r="A66" s="1" t="s">
        <v>79</v>
      </c>
      <c r="C66" s="14">
        <v>0</v>
      </c>
      <c r="D66" s="14"/>
      <c r="E66" s="14">
        <v>-283298948</v>
      </c>
      <c r="F66" s="14"/>
      <c r="G66" s="14">
        <v>0</v>
      </c>
      <c r="H66" s="14"/>
      <c r="I66" s="14">
        <v>-283298948</v>
      </c>
      <c r="J66" s="14"/>
      <c r="K66" s="9">
        <f t="shared" si="0"/>
        <v>3.1160124868350809E-4</v>
      </c>
      <c r="L66" s="14"/>
      <c r="M66" s="14">
        <v>0</v>
      </c>
      <c r="N66" s="14"/>
      <c r="O66" s="14">
        <v>-283298948</v>
      </c>
      <c r="P66" s="14"/>
      <c r="Q66" s="14">
        <v>0</v>
      </c>
      <c r="R66" s="14"/>
      <c r="S66" s="14">
        <v>-283298948</v>
      </c>
      <c r="T66" s="14"/>
      <c r="U66" s="9">
        <f t="shared" si="1"/>
        <v>3.1160124868350809E-4</v>
      </c>
    </row>
    <row r="67" spans="1:21">
      <c r="A67" s="1" t="s">
        <v>77</v>
      </c>
      <c r="C67" s="14">
        <v>0</v>
      </c>
      <c r="D67" s="14"/>
      <c r="E67" s="14">
        <v>-25123300808</v>
      </c>
      <c r="F67" s="14"/>
      <c r="G67" s="14">
        <v>0</v>
      </c>
      <c r="H67" s="14"/>
      <c r="I67" s="14">
        <v>-25123300808</v>
      </c>
      <c r="J67" s="14"/>
      <c r="K67" s="9">
        <f t="shared" si="0"/>
        <v>2.7633183808448831E-2</v>
      </c>
      <c r="L67" s="14"/>
      <c r="M67" s="14">
        <v>0</v>
      </c>
      <c r="N67" s="14"/>
      <c r="O67" s="14">
        <v>-25123300808</v>
      </c>
      <c r="P67" s="14"/>
      <c r="Q67" s="14">
        <v>0</v>
      </c>
      <c r="R67" s="14"/>
      <c r="S67" s="14">
        <v>-25123300808</v>
      </c>
      <c r="T67" s="14"/>
      <c r="U67" s="9">
        <f t="shared" si="1"/>
        <v>2.7633183808448831E-2</v>
      </c>
    </row>
    <row r="68" spans="1:21">
      <c r="A68" s="1" t="s">
        <v>26</v>
      </c>
      <c r="C68" s="14">
        <v>0</v>
      </c>
      <c r="D68" s="14"/>
      <c r="E68" s="14">
        <v>3031439437</v>
      </c>
      <c r="F68" s="14"/>
      <c r="G68" s="14">
        <v>0</v>
      </c>
      <c r="H68" s="14"/>
      <c r="I68" s="14">
        <v>3031439437</v>
      </c>
      <c r="J68" s="14"/>
      <c r="K68" s="9">
        <f t="shared" si="0"/>
        <v>-3.3342881099496023E-3</v>
      </c>
      <c r="L68" s="14"/>
      <c r="M68" s="14">
        <v>0</v>
      </c>
      <c r="N68" s="14"/>
      <c r="O68" s="14">
        <v>3031439437</v>
      </c>
      <c r="P68" s="14"/>
      <c r="Q68" s="14">
        <v>0</v>
      </c>
      <c r="R68" s="14"/>
      <c r="S68" s="14">
        <v>3031439437</v>
      </c>
      <c r="T68" s="14"/>
      <c r="U68" s="9">
        <f t="shared" si="1"/>
        <v>-3.3342881099496023E-3</v>
      </c>
    </row>
    <row r="69" spans="1:21">
      <c r="A69" s="1" t="s">
        <v>59</v>
      </c>
      <c r="C69" s="14">
        <v>0</v>
      </c>
      <c r="D69" s="14"/>
      <c r="E69" s="14">
        <v>-31179591226</v>
      </c>
      <c r="F69" s="14"/>
      <c r="G69" s="14">
        <v>0</v>
      </c>
      <c r="H69" s="14"/>
      <c r="I69" s="14">
        <v>-31179591226</v>
      </c>
      <c r="J69" s="14"/>
      <c r="K69" s="9">
        <f t="shared" si="0"/>
        <v>3.429451336848223E-2</v>
      </c>
      <c r="L69" s="14"/>
      <c r="M69" s="14">
        <v>0</v>
      </c>
      <c r="N69" s="14"/>
      <c r="O69" s="14">
        <v>-31179591226</v>
      </c>
      <c r="P69" s="14"/>
      <c r="Q69" s="14">
        <v>0</v>
      </c>
      <c r="R69" s="14"/>
      <c r="S69" s="14">
        <v>-31179591226</v>
      </c>
      <c r="T69" s="14"/>
      <c r="U69" s="9">
        <f t="shared" si="1"/>
        <v>3.429451336848223E-2</v>
      </c>
    </row>
    <row r="70" spans="1:21">
      <c r="A70" s="1" t="s">
        <v>91</v>
      </c>
      <c r="C70" s="14">
        <v>0</v>
      </c>
      <c r="D70" s="14"/>
      <c r="E70" s="14">
        <v>-3196898551</v>
      </c>
      <c r="F70" s="14"/>
      <c r="G70" s="14">
        <v>0</v>
      </c>
      <c r="H70" s="14"/>
      <c r="I70" s="14">
        <v>-3196898551</v>
      </c>
      <c r="J70" s="14"/>
      <c r="K70" s="9">
        <f t="shared" si="0"/>
        <v>3.516277019165273E-3</v>
      </c>
      <c r="L70" s="14"/>
      <c r="M70" s="14">
        <v>0</v>
      </c>
      <c r="N70" s="14"/>
      <c r="O70" s="14">
        <v>-3196898551</v>
      </c>
      <c r="P70" s="14"/>
      <c r="Q70" s="14">
        <v>0</v>
      </c>
      <c r="R70" s="14"/>
      <c r="S70" s="14">
        <v>-3196898551</v>
      </c>
      <c r="T70" s="14"/>
      <c r="U70" s="9">
        <f t="shared" si="1"/>
        <v>3.516277019165273E-3</v>
      </c>
    </row>
    <row r="71" spans="1:21">
      <c r="A71" s="1" t="s">
        <v>17</v>
      </c>
      <c r="C71" s="14">
        <v>0</v>
      </c>
      <c r="D71" s="14"/>
      <c r="E71" s="14">
        <v>-305421333</v>
      </c>
      <c r="F71" s="14"/>
      <c r="G71" s="14">
        <v>0</v>
      </c>
      <c r="H71" s="14"/>
      <c r="I71" s="14">
        <v>-305421333</v>
      </c>
      <c r="J71" s="14"/>
      <c r="K71" s="9">
        <f t="shared" si="0"/>
        <v>3.3593371740081975E-4</v>
      </c>
      <c r="L71" s="14"/>
      <c r="M71" s="14">
        <v>0</v>
      </c>
      <c r="N71" s="14"/>
      <c r="O71" s="14">
        <v>-305421333</v>
      </c>
      <c r="P71" s="14"/>
      <c r="Q71" s="14">
        <v>0</v>
      </c>
      <c r="R71" s="14"/>
      <c r="S71" s="14">
        <v>-305421333</v>
      </c>
      <c r="T71" s="14"/>
      <c r="U71" s="9">
        <f t="shared" si="1"/>
        <v>3.3593371740081975E-4</v>
      </c>
    </row>
    <row r="72" spans="1:21">
      <c r="A72" s="1" t="s">
        <v>19</v>
      </c>
      <c r="C72" s="14">
        <v>0</v>
      </c>
      <c r="D72" s="14"/>
      <c r="E72" s="14">
        <v>-167156945</v>
      </c>
      <c r="F72" s="14"/>
      <c r="G72" s="14">
        <v>0</v>
      </c>
      <c r="H72" s="14"/>
      <c r="I72" s="14">
        <v>-167156945</v>
      </c>
      <c r="J72" s="14"/>
      <c r="K72" s="9">
        <f t="shared" si="0"/>
        <v>1.8385635794214273E-4</v>
      </c>
      <c r="L72" s="14"/>
      <c r="M72" s="14">
        <v>0</v>
      </c>
      <c r="N72" s="14"/>
      <c r="O72" s="14">
        <v>-167156945</v>
      </c>
      <c r="P72" s="14"/>
      <c r="Q72" s="14">
        <v>0</v>
      </c>
      <c r="R72" s="14"/>
      <c r="S72" s="14">
        <v>-167156945</v>
      </c>
      <c r="T72" s="14"/>
      <c r="U72" s="9">
        <f t="shared" si="1"/>
        <v>1.8385635794214273E-4</v>
      </c>
    </row>
    <row r="73" spans="1:21">
      <c r="A73" s="1" t="s">
        <v>89</v>
      </c>
      <c r="C73" s="14">
        <v>0</v>
      </c>
      <c r="D73" s="14"/>
      <c r="E73" s="14">
        <v>-28716199741</v>
      </c>
      <c r="F73" s="14"/>
      <c r="G73" s="14">
        <v>0</v>
      </c>
      <c r="H73" s="14"/>
      <c r="I73" s="14">
        <v>-28716199741</v>
      </c>
      <c r="J73" s="14"/>
      <c r="K73" s="9">
        <f t="shared" ref="K73:K88" si="2">I73/$I$121</f>
        <v>3.1585022676260101E-2</v>
      </c>
      <c r="L73" s="14"/>
      <c r="M73" s="14">
        <v>0</v>
      </c>
      <c r="N73" s="14"/>
      <c r="O73" s="14">
        <v>-28716199741</v>
      </c>
      <c r="P73" s="14"/>
      <c r="Q73" s="14">
        <v>0</v>
      </c>
      <c r="R73" s="14"/>
      <c r="S73" s="14">
        <v>-28716199741</v>
      </c>
      <c r="T73" s="14"/>
      <c r="U73" s="9">
        <f t="shared" ref="U73:U88" si="3">S73/$S$121</f>
        <v>3.1585022676260101E-2</v>
      </c>
    </row>
    <row r="74" spans="1:21">
      <c r="A74" s="1" t="s">
        <v>54</v>
      </c>
      <c r="C74" s="14">
        <v>0</v>
      </c>
      <c r="D74" s="14"/>
      <c r="E74" s="14">
        <v>-21252771712</v>
      </c>
      <c r="F74" s="14"/>
      <c r="G74" s="14">
        <v>0</v>
      </c>
      <c r="H74" s="14"/>
      <c r="I74" s="14">
        <v>-21252771712</v>
      </c>
      <c r="J74" s="14"/>
      <c r="K74" s="9">
        <f t="shared" si="2"/>
        <v>2.3375978803298406E-2</v>
      </c>
      <c r="L74" s="14"/>
      <c r="M74" s="14">
        <v>0</v>
      </c>
      <c r="N74" s="14"/>
      <c r="O74" s="14">
        <v>-21252771712</v>
      </c>
      <c r="P74" s="14"/>
      <c r="Q74" s="14">
        <v>0</v>
      </c>
      <c r="R74" s="14"/>
      <c r="S74" s="14">
        <v>-21252771712</v>
      </c>
      <c r="T74" s="14"/>
      <c r="U74" s="9">
        <f t="shared" si="3"/>
        <v>2.3375978803298406E-2</v>
      </c>
    </row>
    <row r="75" spans="1:21">
      <c r="A75" s="1" t="s">
        <v>43</v>
      </c>
      <c r="C75" s="14">
        <v>0</v>
      </c>
      <c r="D75" s="14"/>
      <c r="E75" s="14">
        <v>-61014767925</v>
      </c>
      <c r="F75" s="14"/>
      <c r="G75" s="14">
        <v>0</v>
      </c>
      <c r="H75" s="14"/>
      <c r="I75" s="14">
        <v>-61014767925</v>
      </c>
      <c r="J75" s="14"/>
      <c r="K75" s="9">
        <f t="shared" si="2"/>
        <v>6.7110301707030903E-2</v>
      </c>
      <c r="L75" s="14"/>
      <c r="M75" s="14">
        <v>0</v>
      </c>
      <c r="N75" s="14"/>
      <c r="O75" s="14">
        <v>-61014767925</v>
      </c>
      <c r="P75" s="14"/>
      <c r="Q75" s="14">
        <v>0</v>
      </c>
      <c r="R75" s="14"/>
      <c r="S75" s="14">
        <v>-61014767925</v>
      </c>
      <c r="T75" s="14"/>
      <c r="U75" s="9">
        <f t="shared" si="3"/>
        <v>6.7110301707030903E-2</v>
      </c>
    </row>
    <row r="76" spans="1:21">
      <c r="A76" s="1" t="s">
        <v>93</v>
      </c>
      <c r="C76" s="14">
        <v>0</v>
      </c>
      <c r="D76" s="14"/>
      <c r="E76" s="14">
        <v>-7869682102</v>
      </c>
      <c r="F76" s="14"/>
      <c r="G76" s="14">
        <v>0</v>
      </c>
      <c r="H76" s="14"/>
      <c r="I76" s="14">
        <v>-7869682102</v>
      </c>
      <c r="J76" s="14"/>
      <c r="K76" s="9">
        <f t="shared" si="2"/>
        <v>8.6558837829692706E-3</v>
      </c>
      <c r="L76" s="14"/>
      <c r="M76" s="14">
        <v>0</v>
      </c>
      <c r="N76" s="14"/>
      <c r="O76" s="14">
        <v>-7869682102</v>
      </c>
      <c r="P76" s="14"/>
      <c r="Q76" s="14">
        <v>0</v>
      </c>
      <c r="R76" s="14"/>
      <c r="S76" s="14">
        <v>-7869682102</v>
      </c>
      <c r="T76" s="14"/>
      <c r="U76" s="9">
        <f t="shared" si="3"/>
        <v>8.6558837829692706E-3</v>
      </c>
    </row>
    <row r="77" spans="1:21">
      <c r="A77" s="1" t="s">
        <v>45</v>
      </c>
      <c r="C77" s="14">
        <v>0</v>
      </c>
      <c r="D77" s="14"/>
      <c r="E77" s="14">
        <v>-29344110260</v>
      </c>
      <c r="F77" s="14"/>
      <c r="G77" s="14">
        <v>0</v>
      </c>
      <c r="H77" s="14"/>
      <c r="I77" s="14">
        <v>-29344110260</v>
      </c>
      <c r="J77" s="14"/>
      <c r="K77" s="9">
        <f t="shared" si="2"/>
        <v>3.2275663086904723E-2</v>
      </c>
      <c r="L77" s="14"/>
      <c r="M77" s="14">
        <v>0</v>
      </c>
      <c r="N77" s="14"/>
      <c r="O77" s="14">
        <v>-29344110260</v>
      </c>
      <c r="P77" s="14"/>
      <c r="Q77" s="14">
        <v>0</v>
      </c>
      <c r="R77" s="14"/>
      <c r="S77" s="14">
        <v>-29344110260</v>
      </c>
      <c r="T77" s="14"/>
      <c r="U77" s="9">
        <f t="shared" si="3"/>
        <v>3.2275663086904723E-2</v>
      </c>
    </row>
    <row r="78" spans="1:21">
      <c r="A78" s="1" t="s">
        <v>27</v>
      </c>
      <c r="C78" s="14">
        <v>0</v>
      </c>
      <c r="D78" s="14"/>
      <c r="E78" s="14">
        <v>68611790414</v>
      </c>
      <c r="F78" s="14"/>
      <c r="G78" s="14">
        <v>0</v>
      </c>
      <c r="H78" s="14"/>
      <c r="I78" s="14">
        <v>68611790414</v>
      </c>
      <c r="J78" s="14"/>
      <c r="K78" s="9">
        <f t="shared" si="2"/>
        <v>-7.5466286473515429E-2</v>
      </c>
      <c r="L78" s="14"/>
      <c r="M78" s="14">
        <v>0</v>
      </c>
      <c r="N78" s="14"/>
      <c r="O78" s="14">
        <v>68611790414</v>
      </c>
      <c r="P78" s="14"/>
      <c r="Q78" s="14">
        <v>0</v>
      </c>
      <c r="R78" s="14"/>
      <c r="S78" s="14">
        <v>68611790414</v>
      </c>
      <c r="T78" s="14"/>
      <c r="U78" s="9">
        <f t="shared" si="3"/>
        <v>-7.5466286473515429E-2</v>
      </c>
    </row>
    <row r="79" spans="1:21">
      <c r="A79" s="1" t="s">
        <v>16</v>
      </c>
      <c r="C79" s="14">
        <v>0</v>
      </c>
      <c r="D79" s="14"/>
      <c r="E79" s="14">
        <v>1695690714</v>
      </c>
      <c r="F79" s="14"/>
      <c r="G79" s="14">
        <v>0</v>
      </c>
      <c r="H79" s="14"/>
      <c r="I79" s="14">
        <v>1695690714</v>
      </c>
      <c r="J79" s="14"/>
      <c r="K79" s="9">
        <f t="shared" si="2"/>
        <v>-1.8650946203422872E-3</v>
      </c>
      <c r="L79" s="14"/>
      <c r="M79" s="14">
        <v>0</v>
      </c>
      <c r="N79" s="14"/>
      <c r="O79" s="14">
        <v>1695690714</v>
      </c>
      <c r="P79" s="14"/>
      <c r="Q79" s="14">
        <v>0</v>
      </c>
      <c r="R79" s="14"/>
      <c r="S79" s="14">
        <v>1695690714</v>
      </c>
      <c r="T79" s="14"/>
      <c r="U79" s="9">
        <f t="shared" si="3"/>
        <v>-1.8650946203422872E-3</v>
      </c>
    </row>
    <row r="80" spans="1:21">
      <c r="A80" s="1" t="s">
        <v>64</v>
      </c>
      <c r="C80" s="14">
        <v>0</v>
      </c>
      <c r="D80" s="14"/>
      <c r="E80" s="14">
        <v>128487082886</v>
      </c>
      <c r="F80" s="14"/>
      <c r="G80" s="14">
        <v>0</v>
      </c>
      <c r="H80" s="14"/>
      <c r="I80" s="14">
        <v>128487082886</v>
      </c>
      <c r="J80" s="14"/>
      <c r="K80" s="9">
        <f t="shared" si="2"/>
        <v>-0.14132327617036897</v>
      </c>
      <c r="L80" s="14"/>
      <c r="M80" s="14">
        <v>0</v>
      </c>
      <c r="N80" s="14"/>
      <c r="O80" s="14">
        <v>128487082886</v>
      </c>
      <c r="P80" s="14"/>
      <c r="Q80" s="14">
        <v>0</v>
      </c>
      <c r="R80" s="14"/>
      <c r="S80" s="14">
        <v>128487082886</v>
      </c>
      <c r="T80" s="14"/>
      <c r="U80" s="9">
        <f t="shared" si="3"/>
        <v>-0.14132327617036897</v>
      </c>
    </row>
    <row r="81" spans="1:21">
      <c r="A81" s="1" t="s">
        <v>55</v>
      </c>
      <c r="C81" s="14">
        <v>0</v>
      </c>
      <c r="D81" s="14"/>
      <c r="E81" s="14">
        <v>-18132053291</v>
      </c>
      <c r="F81" s="14"/>
      <c r="G81" s="14">
        <v>0</v>
      </c>
      <c r="H81" s="14"/>
      <c r="I81" s="14">
        <v>-18132053291</v>
      </c>
      <c r="J81" s="14"/>
      <c r="K81" s="9">
        <f t="shared" si="2"/>
        <v>1.994349250697363E-2</v>
      </c>
      <c r="L81" s="14"/>
      <c r="M81" s="14">
        <v>0</v>
      </c>
      <c r="N81" s="14"/>
      <c r="O81" s="14">
        <v>-18132053291</v>
      </c>
      <c r="P81" s="14"/>
      <c r="Q81" s="14">
        <v>0</v>
      </c>
      <c r="R81" s="14"/>
      <c r="S81" s="14">
        <v>-18132053291</v>
      </c>
      <c r="T81" s="14"/>
      <c r="U81" s="9">
        <f t="shared" si="3"/>
        <v>1.994349250697363E-2</v>
      </c>
    </row>
    <row r="82" spans="1:21">
      <c r="A82" s="1" t="s">
        <v>57</v>
      </c>
      <c r="C82" s="14">
        <v>0</v>
      </c>
      <c r="D82" s="14"/>
      <c r="E82" s="14">
        <v>-114905587</v>
      </c>
      <c r="F82" s="14"/>
      <c r="G82" s="14">
        <v>0</v>
      </c>
      <c r="H82" s="14"/>
      <c r="I82" s="14">
        <v>-114905587</v>
      </c>
      <c r="J82" s="14"/>
      <c r="K82" s="9">
        <f t="shared" si="2"/>
        <v>1.2638495357177067E-4</v>
      </c>
      <c r="L82" s="14"/>
      <c r="M82" s="14">
        <v>0</v>
      </c>
      <c r="N82" s="14"/>
      <c r="O82" s="14">
        <v>-114905587</v>
      </c>
      <c r="P82" s="14"/>
      <c r="Q82" s="14">
        <v>0</v>
      </c>
      <c r="R82" s="14"/>
      <c r="S82" s="14">
        <v>-114905587</v>
      </c>
      <c r="T82" s="14"/>
      <c r="U82" s="9">
        <f t="shared" si="3"/>
        <v>1.2638495357177067E-4</v>
      </c>
    </row>
    <row r="83" spans="1:21">
      <c r="A83" s="1" t="s">
        <v>92</v>
      </c>
      <c r="C83" s="14">
        <v>0</v>
      </c>
      <c r="D83" s="14"/>
      <c r="E83" s="14">
        <v>-622913769</v>
      </c>
      <c r="F83" s="14"/>
      <c r="G83" s="14">
        <v>0</v>
      </c>
      <c r="H83" s="14"/>
      <c r="I83" s="14">
        <v>-622913769</v>
      </c>
      <c r="J83" s="14"/>
      <c r="K83" s="9">
        <f t="shared" si="2"/>
        <v>6.8514447234216457E-4</v>
      </c>
      <c r="L83" s="14"/>
      <c r="M83" s="14">
        <v>0</v>
      </c>
      <c r="N83" s="14"/>
      <c r="O83" s="14">
        <v>-622913769</v>
      </c>
      <c r="P83" s="14"/>
      <c r="Q83" s="14">
        <v>0</v>
      </c>
      <c r="R83" s="14"/>
      <c r="S83" s="14">
        <v>-622913769</v>
      </c>
      <c r="T83" s="14"/>
      <c r="U83" s="9">
        <f t="shared" si="3"/>
        <v>6.8514447234216457E-4</v>
      </c>
    </row>
    <row r="84" spans="1:21">
      <c r="A84" s="1" t="s">
        <v>83</v>
      </c>
      <c r="C84" s="14">
        <v>0</v>
      </c>
      <c r="D84" s="14"/>
      <c r="E84" s="14">
        <v>-159497843569</v>
      </c>
      <c r="F84" s="14"/>
      <c r="G84" s="14">
        <v>0</v>
      </c>
      <c r="H84" s="14"/>
      <c r="I84" s="14">
        <v>-159497843569</v>
      </c>
      <c r="J84" s="14"/>
      <c r="K84" s="9">
        <f t="shared" si="2"/>
        <v>0.17543209238612223</v>
      </c>
      <c r="L84" s="14"/>
      <c r="M84" s="14">
        <v>0</v>
      </c>
      <c r="N84" s="14"/>
      <c r="O84" s="14">
        <v>-159497843569</v>
      </c>
      <c r="P84" s="14"/>
      <c r="Q84" s="14">
        <v>0</v>
      </c>
      <c r="R84" s="14"/>
      <c r="S84" s="14">
        <v>-159497843569</v>
      </c>
      <c r="T84" s="14"/>
      <c r="U84" s="9">
        <f t="shared" si="3"/>
        <v>0.17543209238612223</v>
      </c>
    </row>
    <row r="85" spans="1:21">
      <c r="A85" s="1" t="s">
        <v>38</v>
      </c>
      <c r="C85" s="14">
        <v>0</v>
      </c>
      <c r="D85" s="14"/>
      <c r="E85" s="14">
        <v>-9781572478</v>
      </c>
      <c r="F85" s="14"/>
      <c r="G85" s="14">
        <v>0</v>
      </c>
      <c r="H85" s="14"/>
      <c r="I85" s="14">
        <v>-9781572478</v>
      </c>
      <c r="J85" s="14"/>
      <c r="K85" s="9">
        <f t="shared" si="2"/>
        <v>1.0758776973054754E-2</v>
      </c>
      <c r="L85" s="14"/>
      <c r="M85" s="14">
        <v>0</v>
      </c>
      <c r="N85" s="14"/>
      <c r="O85" s="14">
        <v>-9781572478</v>
      </c>
      <c r="P85" s="14"/>
      <c r="Q85" s="14">
        <v>0</v>
      </c>
      <c r="R85" s="14"/>
      <c r="S85" s="14">
        <v>-9781572478</v>
      </c>
      <c r="T85" s="14"/>
      <c r="U85" s="9">
        <f t="shared" si="3"/>
        <v>1.0758776973054754E-2</v>
      </c>
    </row>
    <row r="86" spans="1:21">
      <c r="A86" s="1" t="s">
        <v>70</v>
      </c>
      <c r="C86" s="14">
        <v>0</v>
      </c>
      <c r="D86" s="14"/>
      <c r="E86" s="14">
        <v>-82210028409</v>
      </c>
      <c r="F86" s="14"/>
      <c r="G86" s="14">
        <v>0</v>
      </c>
      <c r="H86" s="14"/>
      <c r="I86" s="14">
        <v>-82210028409</v>
      </c>
      <c r="J86" s="14"/>
      <c r="K86" s="9">
        <f t="shared" si="2"/>
        <v>9.042302376128511E-2</v>
      </c>
      <c r="L86" s="14"/>
      <c r="M86" s="14">
        <v>0</v>
      </c>
      <c r="N86" s="14"/>
      <c r="O86" s="14">
        <v>-82210028409</v>
      </c>
      <c r="P86" s="14"/>
      <c r="Q86" s="14">
        <v>0</v>
      </c>
      <c r="R86" s="14"/>
      <c r="S86" s="14">
        <v>-82210028409</v>
      </c>
      <c r="T86" s="14"/>
      <c r="U86" s="9">
        <f t="shared" si="3"/>
        <v>9.042302376128511E-2</v>
      </c>
    </row>
    <row r="87" spans="1:21">
      <c r="A87" s="1" t="s">
        <v>67</v>
      </c>
      <c r="C87" s="14">
        <v>0</v>
      </c>
      <c r="D87" s="14"/>
      <c r="E87" s="14">
        <v>-30548528080</v>
      </c>
      <c r="F87" s="14"/>
      <c r="G87" s="14">
        <v>0</v>
      </c>
      <c r="H87" s="14"/>
      <c r="I87" s="14">
        <v>-30548528080</v>
      </c>
      <c r="J87" s="14"/>
      <c r="K87" s="9">
        <f t="shared" si="2"/>
        <v>3.3600405375212368E-2</v>
      </c>
      <c r="L87" s="14"/>
      <c r="M87" s="14">
        <v>0</v>
      </c>
      <c r="N87" s="14"/>
      <c r="O87" s="14">
        <v>-30548528080</v>
      </c>
      <c r="P87" s="14"/>
      <c r="Q87" s="14">
        <v>0</v>
      </c>
      <c r="R87" s="14"/>
      <c r="S87" s="14">
        <v>-30548528080</v>
      </c>
      <c r="T87" s="14"/>
      <c r="U87" s="9">
        <f t="shared" si="3"/>
        <v>3.3600405375212368E-2</v>
      </c>
    </row>
    <row r="88" spans="1:21">
      <c r="A88" s="1" t="s">
        <v>44</v>
      </c>
      <c r="C88" s="14">
        <v>0</v>
      </c>
      <c r="D88" s="14"/>
      <c r="E88" s="14">
        <v>-3848522112</v>
      </c>
      <c r="F88" s="14"/>
      <c r="G88" s="14">
        <v>0</v>
      </c>
      <c r="H88" s="14"/>
      <c r="I88" s="14">
        <v>-3848522112</v>
      </c>
      <c r="J88" s="14"/>
      <c r="K88" s="9">
        <f t="shared" si="2"/>
        <v>4.2329994662927296E-3</v>
      </c>
      <c r="L88" s="14"/>
      <c r="M88" s="14">
        <v>0</v>
      </c>
      <c r="N88" s="14"/>
      <c r="O88" s="14">
        <v>-3848522112</v>
      </c>
      <c r="P88" s="14"/>
      <c r="Q88" s="14">
        <v>0</v>
      </c>
      <c r="R88" s="14"/>
      <c r="S88" s="14">
        <v>-3848522112</v>
      </c>
      <c r="T88" s="14"/>
      <c r="U88" s="9">
        <f t="shared" si="3"/>
        <v>4.2329994662927296E-3</v>
      </c>
    </row>
    <row r="89" spans="1:21">
      <c r="A89" s="1" t="s">
        <v>197</v>
      </c>
      <c r="C89" s="14">
        <v>0</v>
      </c>
      <c r="D89" s="14"/>
      <c r="E89" s="14">
        <v>253234775</v>
      </c>
      <c r="F89" s="14"/>
      <c r="G89" s="14">
        <v>0</v>
      </c>
      <c r="H89" s="14"/>
      <c r="I89" s="14">
        <v>253234775</v>
      </c>
      <c r="J89" s="14"/>
      <c r="K89" s="9">
        <f>I89/$I$121</f>
        <v>-2.7853358671874496E-4</v>
      </c>
      <c r="L89" s="14"/>
      <c r="M89" s="14">
        <v>0</v>
      </c>
      <c r="N89" s="14"/>
      <c r="O89" s="14">
        <v>253234775</v>
      </c>
      <c r="P89" s="14"/>
      <c r="Q89" s="14">
        <v>0</v>
      </c>
      <c r="R89" s="14"/>
      <c r="S89" s="14">
        <v>253234775</v>
      </c>
      <c r="T89" s="14"/>
      <c r="U89" s="9">
        <f>S89/$S$121</f>
        <v>-2.7853358671874496E-4</v>
      </c>
    </row>
    <row r="90" spans="1:21">
      <c r="A90" s="1" t="s">
        <v>198</v>
      </c>
      <c r="C90" s="14">
        <v>0</v>
      </c>
      <c r="D90" s="14"/>
      <c r="E90" s="14">
        <v>291482636</v>
      </c>
      <c r="F90" s="14"/>
      <c r="G90" s="14">
        <v>0</v>
      </c>
      <c r="H90" s="14"/>
      <c r="I90" s="14">
        <v>291482636</v>
      </c>
      <c r="J90" s="14"/>
      <c r="K90" s="9">
        <f t="shared" ref="K90:K120" si="4">I90/$I$121</f>
        <v>-3.2060250836921735E-4</v>
      </c>
      <c r="L90" s="14"/>
      <c r="M90" s="14">
        <v>0</v>
      </c>
      <c r="N90" s="14"/>
      <c r="O90" s="14">
        <v>291482636</v>
      </c>
      <c r="P90" s="14"/>
      <c r="Q90" s="14">
        <v>0</v>
      </c>
      <c r="R90" s="14"/>
      <c r="S90" s="14">
        <v>291482636</v>
      </c>
      <c r="T90" s="14"/>
      <c r="U90" s="9">
        <f t="shared" ref="U90:U120" si="5">S90/$S$121</f>
        <v>-3.2060250836921735E-4</v>
      </c>
    </row>
    <row r="91" spans="1:21">
      <c r="A91" s="1" t="s">
        <v>199</v>
      </c>
      <c r="C91" s="14">
        <v>0</v>
      </c>
      <c r="D91" s="14"/>
      <c r="E91" s="14">
        <v>131073900</v>
      </c>
      <c r="F91" s="14"/>
      <c r="G91" s="14">
        <v>0</v>
      </c>
      <c r="H91" s="14"/>
      <c r="I91" s="14">
        <v>131073900</v>
      </c>
      <c r="J91" s="14"/>
      <c r="K91" s="9">
        <f t="shared" si="4"/>
        <v>-1.4416852303248675E-4</v>
      </c>
      <c r="L91" s="14"/>
      <c r="M91" s="14">
        <v>0</v>
      </c>
      <c r="N91" s="14"/>
      <c r="O91" s="14">
        <v>131073900</v>
      </c>
      <c r="P91" s="14"/>
      <c r="Q91" s="14">
        <v>0</v>
      </c>
      <c r="R91" s="14"/>
      <c r="S91" s="14">
        <v>131073900</v>
      </c>
      <c r="T91" s="14"/>
      <c r="U91" s="9">
        <f t="shared" si="5"/>
        <v>-1.4416852303248675E-4</v>
      </c>
    </row>
    <row r="92" spans="1:21">
      <c r="A92" s="1" t="s">
        <v>200</v>
      </c>
      <c r="C92" s="14">
        <v>0</v>
      </c>
      <c r="D92" s="14"/>
      <c r="E92" s="14">
        <v>120420733</v>
      </c>
      <c r="F92" s="14"/>
      <c r="G92" s="14">
        <v>0</v>
      </c>
      <c r="H92" s="14"/>
      <c r="I92" s="14">
        <v>120420733</v>
      </c>
      <c r="J92" s="14"/>
      <c r="K92" s="9">
        <f t="shared" si="4"/>
        <v>-1.3245107698099651E-4</v>
      </c>
      <c r="L92" s="14"/>
      <c r="M92" s="14">
        <v>0</v>
      </c>
      <c r="N92" s="14"/>
      <c r="O92" s="14">
        <v>120420733</v>
      </c>
      <c r="P92" s="14"/>
      <c r="Q92" s="14">
        <v>0</v>
      </c>
      <c r="R92" s="14"/>
      <c r="S92" s="14">
        <v>120420733</v>
      </c>
      <c r="T92" s="14"/>
      <c r="U92" s="9">
        <f t="shared" si="5"/>
        <v>-1.3245107698099651E-4</v>
      </c>
    </row>
    <row r="93" spans="1:21">
      <c r="A93" s="1" t="s">
        <v>201</v>
      </c>
      <c r="C93" s="14">
        <v>0</v>
      </c>
      <c r="D93" s="14"/>
      <c r="E93" s="14">
        <v>23443822</v>
      </c>
      <c r="F93" s="14"/>
      <c r="G93" s="14">
        <v>0</v>
      </c>
      <c r="H93" s="14"/>
      <c r="I93" s="14">
        <v>23443822</v>
      </c>
      <c r="J93" s="14"/>
      <c r="K93" s="9">
        <f t="shared" si="4"/>
        <v>-2.5785920705621177E-5</v>
      </c>
      <c r="L93" s="14"/>
      <c r="M93" s="14">
        <v>0</v>
      </c>
      <c r="N93" s="14"/>
      <c r="O93" s="14">
        <v>23443822</v>
      </c>
      <c r="P93" s="14"/>
      <c r="Q93" s="14">
        <v>0</v>
      </c>
      <c r="R93" s="14"/>
      <c r="S93" s="14">
        <v>23443822</v>
      </c>
      <c r="T93" s="14"/>
      <c r="U93" s="9">
        <f t="shared" si="5"/>
        <v>-2.5785920705621177E-5</v>
      </c>
    </row>
    <row r="94" spans="1:21">
      <c r="A94" s="1" t="s">
        <v>202</v>
      </c>
      <c r="C94" s="14">
        <v>0</v>
      </c>
      <c r="D94" s="14"/>
      <c r="E94" s="14">
        <v>689891536</v>
      </c>
      <c r="F94" s="14"/>
      <c r="G94" s="14">
        <v>0</v>
      </c>
      <c r="H94" s="14"/>
      <c r="I94" s="14">
        <v>689891536</v>
      </c>
      <c r="J94" s="14"/>
      <c r="K94" s="9">
        <f t="shared" si="4"/>
        <v>-7.5881349221876867E-4</v>
      </c>
      <c r="L94" s="14"/>
      <c r="M94" s="14">
        <v>0</v>
      </c>
      <c r="N94" s="14"/>
      <c r="O94" s="14">
        <v>689891536</v>
      </c>
      <c r="P94" s="14"/>
      <c r="Q94" s="14">
        <v>0</v>
      </c>
      <c r="R94" s="14"/>
      <c r="S94" s="14">
        <v>689891536</v>
      </c>
      <c r="T94" s="14"/>
      <c r="U94" s="9">
        <f t="shared" si="5"/>
        <v>-7.5881349221876867E-4</v>
      </c>
    </row>
    <row r="95" spans="1:21">
      <c r="A95" s="1" t="s">
        <v>203</v>
      </c>
      <c r="C95" s="14">
        <v>0</v>
      </c>
      <c r="D95" s="14"/>
      <c r="E95" s="14">
        <v>791045988</v>
      </c>
      <c r="F95" s="14"/>
      <c r="G95" s="14">
        <v>0</v>
      </c>
      <c r="H95" s="14"/>
      <c r="I95" s="14">
        <v>791045988</v>
      </c>
      <c r="J95" s="14"/>
      <c r="K95" s="9">
        <f t="shared" si="4"/>
        <v>-8.7007353668986916E-4</v>
      </c>
      <c r="L95" s="14"/>
      <c r="M95" s="14">
        <v>0</v>
      </c>
      <c r="N95" s="14"/>
      <c r="O95" s="14">
        <v>791045988</v>
      </c>
      <c r="P95" s="14"/>
      <c r="Q95" s="14">
        <v>0</v>
      </c>
      <c r="R95" s="14"/>
      <c r="S95" s="14">
        <v>791045988</v>
      </c>
      <c r="T95" s="14"/>
      <c r="U95" s="9">
        <f t="shared" si="5"/>
        <v>-8.7007353668986916E-4</v>
      </c>
    </row>
    <row r="96" spans="1:21">
      <c r="A96" s="1" t="s">
        <v>204</v>
      </c>
      <c r="C96" s="14">
        <v>0</v>
      </c>
      <c r="D96" s="14"/>
      <c r="E96" s="14">
        <v>642966564</v>
      </c>
      <c r="F96" s="14"/>
      <c r="G96" s="14">
        <v>0</v>
      </c>
      <c r="H96" s="14"/>
      <c r="I96" s="14">
        <v>642966564</v>
      </c>
      <c r="J96" s="14"/>
      <c r="K96" s="9">
        <f t="shared" si="4"/>
        <v>-7.0720059364337887E-4</v>
      </c>
      <c r="L96" s="14"/>
      <c r="M96" s="14">
        <v>0</v>
      </c>
      <c r="N96" s="14"/>
      <c r="O96" s="14">
        <v>642966564</v>
      </c>
      <c r="P96" s="14"/>
      <c r="Q96" s="14">
        <v>0</v>
      </c>
      <c r="R96" s="14"/>
      <c r="S96" s="14">
        <v>642966564</v>
      </c>
      <c r="T96" s="14"/>
      <c r="U96" s="9">
        <f t="shared" si="5"/>
        <v>-7.0720059364337887E-4</v>
      </c>
    </row>
    <row r="97" spans="1:21">
      <c r="A97" s="1" t="s">
        <v>205</v>
      </c>
      <c r="C97" s="14">
        <v>0</v>
      </c>
      <c r="D97" s="14"/>
      <c r="E97" s="14">
        <v>38154623</v>
      </c>
      <c r="F97" s="14"/>
      <c r="G97" s="14">
        <v>0</v>
      </c>
      <c r="H97" s="14"/>
      <c r="I97" s="14">
        <v>38154623</v>
      </c>
      <c r="J97" s="14"/>
      <c r="K97" s="9">
        <f t="shared" si="4"/>
        <v>-4.196636893211653E-5</v>
      </c>
      <c r="L97" s="14"/>
      <c r="M97" s="14">
        <v>0</v>
      </c>
      <c r="N97" s="14"/>
      <c r="O97" s="14">
        <v>38154623</v>
      </c>
      <c r="P97" s="14"/>
      <c r="Q97" s="14">
        <v>0</v>
      </c>
      <c r="R97" s="14"/>
      <c r="S97" s="14">
        <v>38154623</v>
      </c>
      <c r="T97" s="14"/>
      <c r="U97" s="9">
        <f t="shared" si="5"/>
        <v>-4.196636893211653E-5</v>
      </c>
    </row>
    <row r="98" spans="1:21">
      <c r="A98" s="1" t="s">
        <v>206</v>
      </c>
      <c r="C98" s="14">
        <v>0</v>
      </c>
      <c r="D98" s="14"/>
      <c r="E98" s="14">
        <v>30133900</v>
      </c>
      <c r="F98" s="14"/>
      <c r="G98" s="14">
        <v>0</v>
      </c>
      <c r="H98" s="14"/>
      <c r="I98" s="14">
        <v>30133900</v>
      </c>
      <c r="J98" s="14"/>
      <c r="K98" s="9">
        <f t="shared" si="4"/>
        <v>-3.3144354873156692E-5</v>
      </c>
      <c r="L98" s="14"/>
      <c r="M98" s="14">
        <v>0</v>
      </c>
      <c r="N98" s="14"/>
      <c r="O98" s="14">
        <v>30133900</v>
      </c>
      <c r="P98" s="14"/>
      <c r="Q98" s="14">
        <v>0</v>
      </c>
      <c r="R98" s="14"/>
      <c r="S98" s="14">
        <v>30133900</v>
      </c>
      <c r="T98" s="14"/>
      <c r="U98" s="9">
        <f t="shared" si="5"/>
        <v>-3.3144354873156692E-5</v>
      </c>
    </row>
    <row r="99" spans="1:21">
      <c r="A99" s="1" t="s">
        <v>207</v>
      </c>
      <c r="C99" s="14">
        <v>0</v>
      </c>
      <c r="D99" s="14"/>
      <c r="E99" s="14">
        <v>4581885</v>
      </c>
      <c r="F99" s="14"/>
      <c r="G99" s="14">
        <v>0</v>
      </c>
      <c r="H99" s="14"/>
      <c r="I99" s="14">
        <v>4581885</v>
      </c>
      <c r="J99" s="14"/>
      <c r="K99" s="9">
        <f t="shared" si="4"/>
        <v>-5.0396272114792162E-6</v>
      </c>
      <c r="L99" s="14"/>
      <c r="M99" s="14">
        <v>0</v>
      </c>
      <c r="N99" s="14"/>
      <c r="O99" s="14">
        <v>4581885</v>
      </c>
      <c r="P99" s="14"/>
      <c r="Q99" s="14">
        <v>0</v>
      </c>
      <c r="R99" s="14"/>
      <c r="S99" s="14">
        <v>4581885</v>
      </c>
      <c r="T99" s="14"/>
      <c r="U99" s="9">
        <f t="shared" si="5"/>
        <v>-5.0396272114792162E-6</v>
      </c>
    </row>
    <row r="100" spans="1:21">
      <c r="A100" s="1" t="s">
        <v>208</v>
      </c>
      <c r="C100" s="14">
        <v>0</v>
      </c>
      <c r="D100" s="14"/>
      <c r="E100" s="14">
        <v>1024482274</v>
      </c>
      <c r="F100" s="14"/>
      <c r="G100" s="14">
        <v>0</v>
      </c>
      <c r="H100" s="14"/>
      <c r="I100" s="14">
        <v>1024482274</v>
      </c>
      <c r="J100" s="14"/>
      <c r="K100" s="9">
        <f t="shared" si="4"/>
        <v>-1.1268307139372783E-3</v>
      </c>
      <c r="L100" s="14"/>
      <c r="M100" s="14">
        <v>0</v>
      </c>
      <c r="N100" s="14"/>
      <c r="O100" s="14">
        <v>1024482274</v>
      </c>
      <c r="P100" s="14"/>
      <c r="Q100" s="14">
        <v>0</v>
      </c>
      <c r="R100" s="14"/>
      <c r="S100" s="14">
        <v>1024482274</v>
      </c>
      <c r="T100" s="14"/>
      <c r="U100" s="9">
        <f t="shared" si="5"/>
        <v>-1.1268307139372783E-3</v>
      </c>
    </row>
    <row r="101" spans="1:21">
      <c r="A101" s="1" t="s">
        <v>209</v>
      </c>
      <c r="C101" s="14">
        <v>0</v>
      </c>
      <c r="D101" s="14"/>
      <c r="E101" s="14">
        <v>57630155</v>
      </c>
      <c r="F101" s="14"/>
      <c r="G101" s="14">
        <v>0</v>
      </c>
      <c r="H101" s="14"/>
      <c r="I101" s="14">
        <v>57630155</v>
      </c>
      <c r="J101" s="14"/>
      <c r="K101" s="9">
        <f t="shared" si="4"/>
        <v>-6.3387557160375041E-5</v>
      </c>
      <c r="L101" s="14"/>
      <c r="M101" s="14">
        <v>0</v>
      </c>
      <c r="N101" s="14"/>
      <c r="O101" s="14">
        <v>57630155</v>
      </c>
      <c r="P101" s="14"/>
      <c r="Q101" s="14">
        <v>0</v>
      </c>
      <c r="R101" s="14"/>
      <c r="S101" s="14">
        <v>57630155</v>
      </c>
      <c r="T101" s="14"/>
      <c r="U101" s="9">
        <f t="shared" si="5"/>
        <v>-6.3387557160375041E-5</v>
      </c>
    </row>
    <row r="102" spans="1:21">
      <c r="A102" s="1" t="s">
        <v>210</v>
      </c>
      <c r="C102" s="14">
        <v>0</v>
      </c>
      <c r="D102" s="14"/>
      <c r="E102" s="14">
        <v>84007725</v>
      </c>
      <c r="F102" s="14"/>
      <c r="G102" s="14">
        <v>0</v>
      </c>
      <c r="H102" s="14"/>
      <c r="I102" s="14">
        <v>84007725</v>
      </c>
      <c r="J102" s="14"/>
      <c r="K102" s="9">
        <f t="shared" si="4"/>
        <v>-9.2400314910667295E-5</v>
      </c>
      <c r="L102" s="14"/>
      <c r="M102" s="14">
        <v>0</v>
      </c>
      <c r="N102" s="14"/>
      <c r="O102" s="14">
        <v>84007725</v>
      </c>
      <c r="P102" s="14"/>
      <c r="Q102" s="14">
        <v>0</v>
      </c>
      <c r="R102" s="14"/>
      <c r="S102" s="14">
        <v>84007725</v>
      </c>
      <c r="T102" s="14"/>
      <c r="U102" s="9">
        <f t="shared" si="5"/>
        <v>-9.2400314910667295E-5</v>
      </c>
    </row>
    <row r="103" spans="1:21">
      <c r="A103" s="1" t="s">
        <v>211</v>
      </c>
      <c r="C103" s="14">
        <v>0</v>
      </c>
      <c r="D103" s="14"/>
      <c r="E103" s="14">
        <v>40764081</v>
      </c>
      <c r="F103" s="14"/>
      <c r="G103" s="14">
        <v>0</v>
      </c>
      <c r="H103" s="14"/>
      <c r="I103" s="14">
        <v>40764081</v>
      </c>
      <c r="J103" s="14"/>
      <c r="K103" s="9">
        <f t="shared" si="4"/>
        <v>-4.4836518563548163E-5</v>
      </c>
      <c r="L103" s="14"/>
      <c r="M103" s="14">
        <v>0</v>
      </c>
      <c r="N103" s="14"/>
      <c r="O103" s="14">
        <v>40764081</v>
      </c>
      <c r="P103" s="14"/>
      <c r="Q103" s="14">
        <v>0</v>
      </c>
      <c r="R103" s="14"/>
      <c r="S103" s="14">
        <v>40764081</v>
      </c>
      <c r="T103" s="14"/>
      <c r="U103" s="9">
        <f t="shared" si="5"/>
        <v>-4.4836518563548163E-5</v>
      </c>
    </row>
    <row r="104" spans="1:21">
      <c r="A104" s="1" t="s">
        <v>212</v>
      </c>
      <c r="C104" s="14">
        <v>0</v>
      </c>
      <c r="D104" s="14"/>
      <c r="E104" s="14">
        <v>-51523483</v>
      </c>
      <c r="F104" s="14"/>
      <c r="G104" s="14">
        <v>0</v>
      </c>
      <c r="H104" s="14"/>
      <c r="I104" s="14">
        <v>-51523483</v>
      </c>
      <c r="J104" s="14"/>
      <c r="K104" s="9">
        <f t="shared" si="4"/>
        <v>5.6670812767449817E-5</v>
      </c>
      <c r="L104" s="14"/>
      <c r="M104" s="14">
        <v>0</v>
      </c>
      <c r="N104" s="14"/>
      <c r="O104" s="14">
        <v>-51523483</v>
      </c>
      <c r="P104" s="14"/>
      <c r="Q104" s="14">
        <v>0</v>
      </c>
      <c r="R104" s="14"/>
      <c r="S104" s="14">
        <v>-51523483</v>
      </c>
      <c r="T104" s="14"/>
      <c r="U104" s="9">
        <f t="shared" si="5"/>
        <v>5.6670812767449817E-5</v>
      </c>
    </row>
    <row r="105" spans="1:21">
      <c r="A105" s="1" t="s">
        <v>213</v>
      </c>
      <c r="C105" s="14">
        <v>0</v>
      </c>
      <c r="D105" s="14"/>
      <c r="E105" s="14">
        <v>155629809</v>
      </c>
      <c r="F105" s="14"/>
      <c r="G105" s="14">
        <v>0</v>
      </c>
      <c r="H105" s="14"/>
      <c r="I105" s="14">
        <v>155629809</v>
      </c>
      <c r="J105" s="14"/>
      <c r="K105" s="9">
        <f t="shared" si="4"/>
        <v>-1.7117763111769785E-4</v>
      </c>
      <c r="L105" s="14"/>
      <c r="M105" s="14">
        <v>0</v>
      </c>
      <c r="N105" s="14"/>
      <c r="O105" s="14">
        <v>155629809</v>
      </c>
      <c r="P105" s="14"/>
      <c r="Q105" s="14">
        <v>0</v>
      </c>
      <c r="R105" s="14"/>
      <c r="S105" s="14">
        <v>155629809</v>
      </c>
      <c r="T105" s="14"/>
      <c r="U105" s="9">
        <f t="shared" si="5"/>
        <v>-1.7117763111769785E-4</v>
      </c>
    </row>
    <row r="106" spans="1:21">
      <c r="A106" s="1" t="s">
        <v>214</v>
      </c>
      <c r="C106" s="14">
        <v>0</v>
      </c>
      <c r="D106" s="14"/>
      <c r="E106" s="14">
        <v>768025</v>
      </c>
      <c r="F106" s="14"/>
      <c r="G106" s="14">
        <v>0</v>
      </c>
      <c r="H106" s="14"/>
      <c r="I106" s="14">
        <v>768025</v>
      </c>
      <c r="J106" s="14"/>
      <c r="K106" s="9">
        <f t="shared" si="4"/>
        <v>-8.4475269219902391E-7</v>
      </c>
      <c r="L106" s="14"/>
      <c r="M106" s="14">
        <v>0</v>
      </c>
      <c r="N106" s="14"/>
      <c r="O106" s="14">
        <v>768025</v>
      </c>
      <c r="P106" s="14"/>
      <c r="Q106" s="14">
        <v>0</v>
      </c>
      <c r="R106" s="14"/>
      <c r="S106" s="14">
        <v>768025</v>
      </c>
      <c r="T106" s="14"/>
      <c r="U106" s="9">
        <f t="shared" si="5"/>
        <v>-8.4475269219902391E-7</v>
      </c>
    </row>
    <row r="107" spans="1:21">
      <c r="A107" s="1" t="s">
        <v>215</v>
      </c>
      <c r="C107" s="14">
        <v>0</v>
      </c>
      <c r="D107" s="14"/>
      <c r="E107" s="14">
        <v>-39024567</v>
      </c>
      <c r="F107" s="14"/>
      <c r="G107" s="14">
        <v>0</v>
      </c>
      <c r="H107" s="14"/>
      <c r="I107" s="14">
        <v>-39024567</v>
      </c>
      <c r="J107" s="14"/>
      <c r="K107" s="9">
        <f t="shared" si="4"/>
        <v>4.2923222597117526E-5</v>
      </c>
      <c r="L107" s="14"/>
      <c r="M107" s="14">
        <v>0</v>
      </c>
      <c r="N107" s="14"/>
      <c r="O107" s="14">
        <v>-39024567</v>
      </c>
      <c r="P107" s="14"/>
      <c r="Q107" s="14">
        <v>0</v>
      </c>
      <c r="R107" s="14"/>
      <c r="S107" s="14">
        <v>-39024567</v>
      </c>
      <c r="T107" s="14"/>
      <c r="U107" s="9">
        <f t="shared" si="5"/>
        <v>4.2923222597117526E-5</v>
      </c>
    </row>
    <row r="108" spans="1:21">
      <c r="A108" s="1" t="s">
        <v>216</v>
      </c>
      <c r="C108" s="14">
        <v>0</v>
      </c>
      <c r="D108" s="14"/>
      <c r="E108" s="14">
        <v>26192655</v>
      </c>
      <c r="F108" s="14"/>
      <c r="G108" s="14">
        <v>0</v>
      </c>
      <c r="H108" s="14"/>
      <c r="I108" s="14">
        <v>26192655</v>
      </c>
      <c r="J108" s="14"/>
      <c r="K108" s="9">
        <f t="shared" si="4"/>
        <v>-2.8809369261534749E-5</v>
      </c>
      <c r="L108" s="14"/>
      <c r="M108" s="14">
        <v>0</v>
      </c>
      <c r="N108" s="14"/>
      <c r="O108" s="14">
        <v>26192655</v>
      </c>
      <c r="P108" s="14"/>
      <c r="Q108" s="14">
        <v>0</v>
      </c>
      <c r="R108" s="14"/>
      <c r="S108" s="14">
        <v>26192655</v>
      </c>
      <c r="T108" s="14"/>
      <c r="U108" s="9">
        <f t="shared" si="5"/>
        <v>-2.8809369261534749E-5</v>
      </c>
    </row>
    <row r="109" spans="1:21">
      <c r="A109" s="1" t="s">
        <v>217</v>
      </c>
      <c r="C109" s="14">
        <v>0</v>
      </c>
      <c r="D109" s="14"/>
      <c r="E109" s="14">
        <v>2124</v>
      </c>
      <c r="F109" s="14"/>
      <c r="G109" s="14">
        <v>0</v>
      </c>
      <c r="H109" s="14"/>
      <c r="I109" s="14">
        <v>2124</v>
      </c>
      <c r="J109" s="14"/>
      <c r="K109" s="9">
        <f t="shared" si="4"/>
        <v>-2.3361931164099177E-9</v>
      </c>
      <c r="L109" s="14"/>
      <c r="M109" s="14">
        <v>0</v>
      </c>
      <c r="N109" s="14"/>
      <c r="O109" s="14">
        <v>2124</v>
      </c>
      <c r="P109" s="14"/>
      <c r="Q109" s="14">
        <v>0</v>
      </c>
      <c r="R109" s="14"/>
      <c r="S109" s="14">
        <v>2124</v>
      </c>
      <c r="T109" s="14"/>
      <c r="U109" s="9">
        <f t="shared" si="5"/>
        <v>-2.3361931164099177E-9</v>
      </c>
    </row>
    <row r="110" spans="1:21">
      <c r="A110" s="1" t="s">
        <v>100</v>
      </c>
      <c r="C110" s="14">
        <v>0</v>
      </c>
      <c r="D110" s="14"/>
      <c r="E110" s="14">
        <v>0</v>
      </c>
      <c r="F110" s="14"/>
      <c r="G110" s="14">
        <v>-5397684</v>
      </c>
      <c r="H110" s="14"/>
      <c r="I110" s="14">
        <v>-5397684</v>
      </c>
      <c r="J110" s="14"/>
      <c r="K110" s="9">
        <f t="shared" si="4"/>
        <v>5.9369266503559086E-6</v>
      </c>
      <c r="L110" s="14"/>
      <c r="M110" s="14">
        <v>0</v>
      </c>
      <c r="N110" s="14"/>
      <c r="O110" s="14">
        <v>0</v>
      </c>
      <c r="P110" s="14"/>
      <c r="Q110" s="14">
        <v>-5397684</v>
      </c>
      <c r="R110" s="14"/>
      <c r="S110" s="14">
        <v>-5397684</v>
      </c>
      <c r="T110" s="14"/>
      <c r="U110" s="9">
        <f t="shared" si="5"/>
        <v>5.9369266503559086E-6</v>
      </c>
    </row>
    <row r="111" spans="1:21">
      <c r="A111" s="1" t="s">
        <v>20</v>
      </c>
      <c r="C111" s="14">
        <v>0</v>
      </c>
      <c r="D111" s="14"/>
      <c r="E111" s="14">
        <v>0</v>
      </c>
      <c r="F111" s="14"/>
      <c r="G111" s="14">
        <v>21917829</v>
      </c>
      <c r="H111" s="14"/>
      <c r="I111" s="14">
        <v>21917829</v>
      </c>
      <c r="J111" s="14"/>
      <c r="K111" s="9">
        <f t="shared" si="4"/>
        <v>-2.4107477041642968E-5</v>
      </c>
      <c r="L111" s="14"/>
      <c r="M111" s="14">
        <v>0</v>
      </c>
      <c r="N111" s="14"/>
      <c r="O111" s="14">
        <v>0</v>
      </c>
      <c r="P111" s="14"/>
      <c r="Q111" s="14">
        <v>21917829</v>
      </c>
      <c r="R111" s="14"/>
      <c r="S111" s="14">
        <v>21917829</v>
      </c>
      <c r="T111" s="14"/>
      <c r="U111" s="9">
        <f t="shared" si="5"/>
        <v>-2.4107477041642968E-5</v>
      </c>
    </row>
    <row r="112" spans="1:21">
      <c r="A112" s="1" t="s">
        <v>21</v>
      </c>
      <c r="C112" s="14">
        <v>0</v>
      </c>
      <c r="D112" s="14"/>
      <c r="E112" s="14">
        <v>0</v>
      </c>
      <c r="F112" s="14"/>
      <c r="G112" s="14">
        <v>126918380</v>
      </c>
      <c r="H112" s="14"/>
      <c r="I112" s="14">
        <v>126918380</v>
      </c>
      <c r="J112" s="14"/>
      <c r="K112" s="9">
        <f t="shared" si="4"/>
        <v>-1.3959785579185411E-4</v>
      </c>
      <c r="L112" s="14"/>
      <c r="M112" s="14">
        <v>0</v>
      </c>
      <c r="N112" s="14"/>
      <c r="O112" s="14">
        <v>0</v>
      </c>
      <c r="P112" s="14"/>
      <c r="Q112" s="14">
        <v>126918380</v>
      </c>
      <c r="R112" s="14"/>
      <c r="S112" s="14">
        <v>126918380</v>
      </c>
      <c r="T112" s="14"/>
      <c r="U112" s="9">
        <f t="shared" si="5"/>
        <v>-1.3959785579185411E-4</v>
      </c>
    </row>
    <row r="113" spans="1:21">
      <c r="A113" s="1" t="s">
        <v>191</v>
      </c>
      <c r="C113" s="14">
        <v>0</v>
      </c>
      <c r="D113" s="14"/>
      <c r="E113" s="14">
        <v>0</v>
      </c>
      <c r="F113" s="14"/>
      <c r="G113" s="14">
        <v>-15836694</v>
      </c>
      <c r="H113" s="14"/>
      <c r="I113" s="14">
        <v>-15836694</v>
      </c>
      <c r="J113" s="14"/>
      <c r="K113" s="9">
        <f t="shared" si="4"/>
        <v>1.741882086134192E-5</v>
      </c>
      <c r="L113" s="14"/>
      <c r="M113" s="14">
        <v>0</v>
      </c>
      <c r="N113" s="14"/>
      <c r="O113" s="14">
        <v>0</v>
      </c>
      <c r="P113" s="14"/>
      <c r="Q113" s="14">
        <v>-15836694</v>
      </c>
      <c r="R113" s="14"/>
      <c r="S113" s="14">
        <v>-15836694</v>
      </c>
      <c r="T113" s="14"/>
      <c r="U113" s="9">
        <f t="shared" si="5"/>
        <v>1.741882086134192E-5</v>
      </c>
    </row>
    <row r="114" spans="1:21">
      <c r="A114" s="1" t="s">
        <v>18</v>
      </c>
      <c r="C114" s="14">
        <v>0</v>
      </c>
      <c r="D114" s="14"/>
      <c r="E114" s="14">
        <v>0</v>
      </c>
      <c r="F114" s="14"/>
      <c r="G114" s="14">
        <v>-682753776</v>
      </c>
      <c r="H114" s="14"/>
      <c r="I114" s="14">
        <v>-682753776</v>
      </c>
      <c r="J114" s="14"/>
      <c r="K114" s="9">
        <f t="shared" si="4"/>
        <v>7.5096265145672253E-4</v>
      </c>
      <c r="L114" s="14"/>
      <c r="M114" s="14">
        <v>0</v>
      </c>
      <c r="N114" s="14"/>
      <c r="O114" s="14">
        <v>0</v>
      </c>
      <c r="P114" s="14"/>
      <c r="Q114" s="14">
        <v>-682753776</v>
      </c>
      <c r="R114" s="14"/>
      <c r="S114" s="14">
        <v>-682753776</v>
      </c>
      <c r="T114" s="14"/>
      <c r="U114" s="9">
        <f t="shared" si="5"/>
        <v>7.5096265145672253E-4</v>
      </c>
    </row>
    <row r="115" spans="1:21">
      <c r="A115" s="1" t="s">
        <v>192</v>
      </c>
      <c r="C115" s="14">
        <v>0</v>
      </c>
      <c r="D115" s="14"/>
      <c r="E115" s="14">
        <v>0</v>
      </c>
      <c r="F115" s="14"/>
      <c r="G115" s="14">
        <v>7818268</v>
      </c>
      <c r="H115" s="14"/>
      <c r="I115" s="14">
        <v>7818268</v>
      </c>
      <c r="J115" s="14"/>
      <c r="K115" s="9">
        <f t="shared" si="4"/>
        <v>-8.599333278647803E-6</v>
      </c>
      <c r="L115" s="14"/>
      <c r="M115" s="14">
        <v>0</v>
      </c>
      <c r="N115" s="14"/>
      <c r="O115" s="14">
        <v>0</v>
      </c>
      <c r="P115" s="14"/>
      <c r="Q115" s="14">
        <v>7818268</v>
      </c>
      <c r="R115" s="14"/>
      <c r="S115" s="14">
        <v>7818268</v>
      </c>
      <c r="T115" s="14"/>
      <c r="U115" s="9">
        <f t="shared" si="5"/>
        <v>-8.599333278647803E-6</v>
      </c>
    </row>
    <row r="116" spans="1:21">
      <c r="A116" s="1" t="s">
        <v>193</v>
      </c>
      <c r="C116" s="14">
        <v>0</v>
      </c>
      <c r="D116" s="14"/>
      <c r="E116" s="14">
        <v>0</v>
      </c>
      <c r="F116" s="14"/>
      <c r="G116" s="14">
        <v>375245455</v>
      </c>
      <c r="H116" s="14"/>
      <c r="I116" s="14">
        <v>375245455</v>
      </c>
      <c r="J116" s="14"/>
      <c r="K116" s="9">
        <f t="shared" si="4"/>
        <v>-4.127334505344197E-4</v>
      </c>
      <c r="L116" s="14"/>
      <c r="M116" s="14">
        <v>0</v>
      </c>
      <c r="N116" s="14"/>
      <c r="O116" s="14">
        <v>0</v>
      </c>
      <c r="P116" s="14"/>
      <c r="Q116" s="14">
        <v>375245455</v>
      </c>
      <c r="R116" s="14"/>
      <c r="S116" s="14">
        <v>375245455</v>
      </c>
      <c r="T116" s="14"/>
      <c r="U116" s="9">
        <f t="shared" si="5"/>
        <v>-4.127334505344197E-4</v>
      </c>
    </row>
    <row r="117" spans="1:21">
      <c r="A117" s="1" t="s">
        <v>194</v>
      </c>
      <c r="C117" s="14">
        <v>0</v>
      </c>
      <c r="D117" s="14"/>
      <c r="E117" s="14">
        <v>0</v>
      </c>
      <c r="F117" s="14"/>
      <c r="G117" s="14">
        <v>114975800</v>
      </c>
      <c r="H117" s="14"/>
      <c r="I117" s="14">
        <v>114975800</v>
      </c>
      <c r="J117" s="14"/>
      <c r="K117" s="9">
        <f t="shared" si="4"/>
        <v>-1.2646218103282646E-4</v>
      </c>
      <c r="L117" s="14"/>
      <c r="M117" s="14">
        <v>0</v>
      </c>
      <c r="N117" s="14"/>
      <c r="O117" s="14">
        <v>0</v>
      </c>
      <c r="P117" s="14"/>
      <c r="Q117" s="14">
        <v>114975800</v>
      </c>
      <c r="R117" s="14"/>
      <c r="S117" s="14">
        <v>114975800</v>
      </c>
      <c r="T117" s="14"/>
      <c r="U117" s="9">
        <f t="shared" si="5"/>
        <v>-1.2646218103282646E-4</v>
      </c>
    </row>
    <row r="118" spans="1:21">
      <c r="A118" s="1" t="s">
        <v>23</v>
      </c>
      <c r="C118" s="14">
        <v>0</v>
      </c>
      <c r="D118" s="14"/>
      <c r="E118" s="14">
        <v>0</v>
      </c>
      <c r="F118" s="14"/>
      <c r="G118" s="14">
        <v>70627015</v>
      </c>
      <c r="H118" s="14"/>
      <c r="I118" s="14">
        <v>70627015</v>
      </c>
      <c r="J118" s="14"/>
      <c r="K118" s="9">
        <f t="shared" si="4"/>
        <v>-7.768283722955743E-5</v>
      </c>
      <c r="L118" s="14"/>
      <c r="M118" s="14">
        <v>0</v>
      </c>
      <c r="N118" s="14"/>
      <c r="O118" s="14">
        <v>0</v>
      </c>
      <c r="P118" s="14"/>
      <c r="Q118" s="14">
        <v>70627015</v>
      </c>
      <c r="R118" s="14"/>
      <c r="S118" s="14">
        <v>70627015</v>
      </c>
      <c r="T118" s="14"/>
      <c r="U118" s="9">
        <f t="shared" si="5"/>
        <v>-7.768283722955743E-5</v>
      </c>
    </row>
    <row r="119" spans="1:21">
      <c r="A119" s="1" t="s">
        <v>195</v>
      </c>
      <c r="C119" s="14">
        <v>0</v>
      </c>
      <c r="D119" s="14"/>
      <c r="E119" s="14">
        <v>0</v>
      </c>
      <c r="F119" s="14"/>
      <c r="G119" s="14">
        <v>1080230690</v>
      </c>
      <c r="H119" s="14"/>
      <c r="I119" s="14">
        <v>1080230690</v>
      </c>
      <c r="J119" s="14"/>
      <c r="K119" s="9">
        <f t="shared" si="4"/>
        <v>-1.1881485414843387E-3</v>
      </c>
      <c r="L119" s="14"/>
      <c r="M119" s="14">
        <v>0</v>
      </c>
      <c r="N119" s="14"/>
      <c r="O119" s="14">
        <v>0</v>
      </c>
      <c r="P119" s="14"/>
      <c r="Q119" s="14">
        <v>1080230690</v>
      </c>
      <c r="R119" s="14"/>
      <c r="S119" s="14">
        <v>1080230690</v>
      </c>
      <c r="T119" s="14"/>
      <c r="U119" s="9">
        <f t="shared" si="5"/>
        <v>-1.1881485414843387E-3</v>
      </c>
    </row>
    <row r="120" spans="1:21">
      <c r="A120" s="1" t="s">
        <v>196</v>
      </c>
      <c r="C120" s="14">
        <v>0</v>
      </c>
      <c r="D120" s="14"/>
      <c r="E120" s="14">
        <v>0</v>
      </c>
      <c r="F120" s="14"/>
      <c r="G120" s="14">
        <v>45104589</v>
      </c>
      <c r="H120" s="14"/>
      <c r="I120" s="14">
        <v>45104589</v>
      </c>
      <c r="J120" s="14"/>
      <c r="K120" s="9">
        <f t="shared" si="4"/>
        <v>-4.9610654585827912E-5</v>
      </c>
      <c r="L120" s="14"/>
      <c r="M120" s="14">
        <v>0</v>
      </c>
      <c r="N120" s="14"/>
      <c r="O120" s="14">
        <v>0</v>
      </c>
      <c r="P120" s="14"/>
      <c r="Q120" s="14">
        <v>45104589</v>
      </c>
      <c r="R120" s="14"/>
      <c r="S120" s="14">
        <v>45104589</v>
      </c>
      <c r="T120" s="14"/>
      <c r="U120" s="9">
        <f t="shared" si="5"/>
        <v>-4.9610654585827912E-5</v>
      </c>
    </row>
    <row r="121" spans="1:21" ht="24.75" thickBot="1">
      <c r="C121" s="15">
        <f>SUM(C8:C120)</f>
        <v>139718311638</v>
      </c>
      <c r="D121" s="14"/>
      <c r="E121" s="15">
        <f>SUM(E8:E120)</f>
        <v>-1075332063677</v>
      </c>
      <c r="F121" s="14"/>
      <c r="G121" s="15">
        <f>SUM(G8:G120)</f>
        <v>26442337621</v>
      </c>
      <c r="H121" s="14"/>
      <c r="I121" s="15">
        <f>SUM(I8:I120)</f>
        <v>-909171414418</v>
      </c>
      <c r="J121" s="14"/>
      <c r="K121" s="19">
        <f>SUM(K8:K120)</f>
        <v>0.99999999999999922</v>
      </c>
      <c r="L121" s="14"/>
      <c r="M121" s="15">
        <f>SUM(M8:M120)</f>
        <v>139718311638</v>
      </c>
      <c r="N121" s="14"/>
      <c r="O121" s="15">
        <f>SUM(O8:O120)</f>
        <v>-1075332063677</v>
      </c>
      <c r="P121" s="14"/>
      <c r="Q121" s="15">
        <f>SUM(Q8:Q120)</f>
        <v>26442337621</v>
      </c>
      <c r="R121" s="14"/>
      <c r="S121" s="15">
        <f>SUM(S8:S120)</f>
        <v>-909171414418</v>
      </c>
      <c r="T121" s="14"/>
      <c r="U121" s="19">
        <f>SUM(U8:U120)</f>
        <v>0.99999999999999922</v>
      </c>
    </row>
    <row r="122" spans="1:21" ht="24.75" thickTop="1">
      <c r="C122" s="13"/>
      <c r="E122" s="13"/>
      <c r="G122" s="13"/>
      <c r="M122" s="13"/>
      <c r="O122" s="13"/>
      <c r="Q122" s="13"/>
    </row>
    <row r="124" spans="1:21">
      <c r="G124" s="13"/>
    </row>
    <row r="125" spans="1:21">
      <c r="G125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2"/>
  <sheetViews>
    <sheetView rightToLeft="1" topLeftCell="A4" workbookViewId="0">
      <selection activeCell="I21" sqref="I21"/>
    </sheetView>
  </sheetViews>
  <sheetFormatPr defaultRowHeight="24"/>
  <cols>
    <col min="1" max="1" width="26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155</v>
      </c>
      <c r="C6" s="22" t="s">
        <v>153</v>
      </c>
      <c r="D6" s="22" t="s">
        <v>153</v>
      </c>
      <c r="E6" s="22" t="s">
        <v>153</v>
      </c>
      <c r="F6" s="22" t="s">
        <v>153</v>
      </c>
      <c r="G6" s="22" t="s">
        <v>153</v>
      </c>
      <c r="H6" s="22" t="s">
        <v>153</v>
      </c>
      <c r="I6" s="22" t="s">
        <v>153</v>
      </c>
      <c r="K6" s="22" t="s">
        <v>154</v>
      </c>
      <c r="L6" s="22" t="s">
        <v>154</v>
      </c>
      <c r="M6" s="22" t="s">
        <v>154</v>
      </c>
      <c r="N6" s="22" t="s">
        <v>154</v>
      </c>
      <c r="O6" s="22" t="s">
        <v>154</v>
      </c>
      <c r="P6" s="22" t="s">
        <v>154</v>
      </c>
      <c r="Q6" s="22" t="s">
        <v>154</v>
      </c>
    </row>
    <row r="7" spans="1:17" ht="24.75">
      <c r="A7" s="22" t="s">
        <v>155</v>
      </c>
      <c r="C7" s="22" t="s">
        <v>177</v>
      </c>
      <c r="E7" s="22" t="s">
        <v>174</v>
      </c>
      <c r="G7" s="22" t="s">
        <v>175</v>
      </c>
      <c r="I7" s="22" t="s">
        <v>178</v>
      </c>
      <c r="K7" s="22" t="s">
        <v>177</v>
      </c>
      <c r="M7" s="22" t="s">
        <v>174</v>
      </c>
      <c r="O7" s="22" t="s">
        <v>175</v>
      </c>
      <c r="Q7" s="22" t="s">
        <v>178</v>
      </c>
    </row>
    <row r="8" spans="1:17">
      <c r="A8" s="1" t="s">
        <v>134</v>
      </c>
      <c r="C8" s="7">
        <v>0</v>
      </c>
      <c r="D8" s="7"/>
      <c r="E8" s="7">
        <v>0</v>
      </c>
      <c r="F8" s="7"/>
      <c r="G8" s="7">
        <v>8360520</v>
      </c>
      <c r="H8" s="7"/>
      <c r="I8" s="7">
        <f>G8+E8+C8</f>
        <v>8360520</v>
      </c>
      <c r="J8" s="7"/>
      <c r="K8" s="7">
        <v>0</v>
      </c>
      <c r="L8" s="7"/>
      <c r="M8" s="7">
        <v>0</v>
      </c>
      <c r="N8" s="7"/>
      <c r="O8" s="7">
        <v>8360520</v>
      </c>
      <c r="P8" s="7"/>
      <c r="Q8" s="7">
        <f>O8+M8+K8</f>
        <v>8360520</v>
      </c>
    </row>
    <row r="9" spans="1:17">
      <c r="A9" s="1" t="s">
        <v>122</v>
      </c>
      <c r="C9" s="7">
        <v>0</v>
      </c>
      <c r="D9" s="7"/>
      <c r="E9" s="7">
        <v>156622642</v>
      </c>
      <c r="F9" s="7"/>
      <c r="G9" s="7">
        <v>0</v>
      </c>
      <c r="H9" s="7"/>
      <c r="I9" s="7">
        <f t="shared" ref="I9:I20" si="0">G9+E9+C9</f>
        <v>156622642</v>
      </c>
      <c r="J9" s="7"/>
      <c r="K9" s="7">
        <v>0</v>
      </c>
      <c r="L9" s="7"/>
      <c r="M9" s="7">
        <v>156622642</v>
      </c>
      <c r="N9" s="7"/>
      <c r="O9" s="7">
        <v>0</v>
      </c>
      <c r="P9" s="7"/>
      <c r="Q9" s="7">
        <f t="shared" ref="Q9:Q20" si="1">O9+M9+K9</f>
        <v>156622642</v>
      </c>
    </row>
    <row r="10" spans="1:17">
      <c r="A10" s="1" t="s">
        <v>123</v>
      </c>
      <c r="C10" s="7">
        <v>0</v>
      </c>
      <c r="D10" s="7"/>
      <c r="E10" s="7">
        <v>-15621335</v>
      </c>
      <c r="F10" s="7"/>
      <c r="G10" s="7">
        <v>0</v>
      </c>
      <c r="H10" s="7"/>
      <c r="I10" s="7">
        <f t="shared" si="0"/>
        <v>-15621335</v>
      </c>
      <c r="J10" s="7"/>
      <c r="K10" s="7">
        <v>0</v>
      </c>
      <c r="L10" s="7"/>
      <c r="M10" s="7">
        <v>-15621335</v>
      </c>
      <c r="N10" s="7"/>
      <c r="O10" s="7">
        <v>0</v>
      </c>
      <c r="P10" s="7"/>
      <c r="Q10" s="7">
        <f t="shared" si="1"/>
        <v>-15621335</v>
      </c>
    </row>
    <row r="11" spans="1:17">
      <c r="A11" s="1" t="s">
        <v>115</v>
      </c>
      <c r="C11" s="7">
        <v>0</v>
      </c>
      <c r="D11" s="7"/>
      <c r="E11" s="7">
        <v>407106059</v>
      </c>
      <c r="F11" s="7"/>
      <c r="G11" s="7">
        <v>0</v>
      </c>
      <c r="H11" s="7"/>
      <c r="I11" s="7">
        <f t="shared" si="0"/>
        <v>407106059</v>
      </c>
      <c r="J11" s="7"/>
      <c r="K11" s="7">
        <v>0</v>
      </c>
      <c r="L11" s="7"/>
      <c r="M11" s="7">
        <v>407106059</v>
      </c>
      <c r="N11" s="7"/>
      <c r="O11" s="7">
        <v>0</v>
      </c>
      <c r="P11" s="7"/>
      <c r="Q11" s="7">
        <f t="shared" si="1"/>
        <v>407106059</v>
      </c>
    </row>
    <row r="12" spans="1:17">
      <c r="A12" s="1" t="s">
        <v>111</v>
      </c>
      <c r="C12" s="7">
        <v>0</v>
      </c>
      <c r="D12" s="7"/>
      <c r="E12" s="7">
        <v>27709651</v>
      </c>
      <c r="F12" s="7"/>
      <c r="G12" s="7">
        <v>0</v>
      </c>
      <c r="H12" s="7"/>
      <c r="I12" s="7">
        <f t="shared" si="0"/>
        <v>27709651</v>
      </c>
      <c r="J12" s="7"/>
      <c r="K12" s="7">
        <v>0</v>
      </c>
      <c r="L12" s="7"/>
      <c r="M12" s="7">
        <v>27709651</v>
      </c>
      <c r="N12" s="7"/>
      <c r="O12" s="7">
        <v>0</v>
      </c>
      <c r="P12" s="7"/>
      <c r="Q12" s="7">
        <f t="shared" si="1"/>
        <v>27709651</v>
      </c>
    </row>
    <row r="13" spans="1:17">
      <c r="A13" s="1" t="s">
        <v>130</v>
      </c>
      <c r="C13" s="7">
        <v>0</v>
      </c>
      <c r="D13" s="7"/>
      <c r="E13" s="7">
        <v>85179925</v>
      </c>
      <c r="F13" s="7"/>
      <c r="G13" s="7">
        <v>0</v>
      </c>
      <c r="H13" s="7"/>
      <c r="I13" s="7">
        <f t="shared" si="0"/>
        <v>85179925</v>
      </c>
      <c r="J13" s="7"/>
      <c r="K13" s="7">
        <v>0</v>
      </c>
      <c r="L13" s="7"/>
      <c r="M13" s="7">
        <v>85179925</v>
      </c>
      <c r="N13" s="7"/>
      <c r="O13" s="7">
        <v>0</v>
      </c>
      <c r="P13" s="7"/>
      <c r="Q13" s="7">
        <f t="shared" si="1"/>
        <v>85179925</v>
      </c>
    </row>
    <row r="14" spans="1:17">
      <c r="A14" s="1" t="s">
        <v>133</v>
      </c>
      <c r="C14" s="7">
        <v>0</v>
      </c>
      <c r="D14" s="7"/>
      <c r="E14" s="7">
        <v>17299151</v>
      </c>
      <c r="F14" s="7"/>
      <c r="G14" s="7">
        <v>0</v>
      </c>
      <c r="H14" s="7"/>
      <c r="I14" s="7">
        <f t="shared" si="0"/>
        <v>17299151</v>
      </c>
      <c r="J14" s="7"/>
      <c r="K14" s="7">
        <v>0</v>
      </c>
      <c r="L14" s="7"/>
      <c r="M14" s="7">
        <v>17299151</v>
      </c>
      <c r="N14" s="7"/>
      <c r="O14" s="7">
        <v>0</v>
      </c>
      <c r="P14" s="7"/>
      <c r="Q14" s="7">
        <f t="shared" si="1"/>
        <v>17299151</v>
      </c>
    </row>
    <row r="15" spans="1:17">
      <c r="A15" s="1" t="s">
        <v>127</v>
      </c>
      <c r="C15" s="7">
        <v>0</v>
      </c>
      <c r="D15" s="7"/>
      <c r="E15" s="7">
        <v>632224975</v>
      </c>
      <c r="F15" s="7"/>
      <c r="G15" s="7">
        <v>0</v>
      </c>
      <c r="H15" s="7"/>
      <c r="I15" s="7">
        <f t="shared" si="0"/>
        <v>632224975</v>
      </c>
      <c r="J15" s="7"/>
      <c r="K15" s="7">
        <v>0</v>
      </c>
      <c r="L15" s="7"/>
      <c r="M15" s="7">
        <v>632224975</v>
      </c>
      <c r="N15" s="7"/>
      <c r="O15" s="7">
        <v>0</v>
      </c>
      <c r="P15" s="7"/>
      <c r="Q15" s="7">
        <f>O15+M15+K15</f>
        <v>632224975</v>
      </c>
    </row>
    <row r="16" spans="1:17">
      <c r="A16" s="1" t="s">
        <v>131</v>
      </c>
      <c r="C16" s="7">
        <v>0</v>
      </c>
      <c r="D16" s="7"/>
      <c r="E16" s="7">
        <v>2483977189</v>
      </c>
      <c r="F16" s="7"/>
      <c r="G16" s="7">
        <v>0</v>
      </c>
      <c r="H16" s="7"/>
      <c r="I16" s="7">
        <f t="shared" si="0"/>
        <v>2483977189</v>
      </c>
      <c r="J16" s="7"/>
      <c r="K16" s="7">
        <v>0</v>
      </c>
      <c r="L16" s="7"/>
      <c r="M16" s="7">
        <v>2483977189</v>
      </c>
      <c r="N16" s="7"/>
      <c r="O16" s="7">
        <v>0</v>
      </c>
      <c r="P16" s="7"/>
      <c r="Q16" s="7">
        <f t="shared" si="1"/>
        <v>2483977189</v>
      </c>
    </row>
    <row r="17" spans="1:17">
      <c r="A17" s="1" t="s">
        <v>118</v>
      </c>
      <c r="C17" s="7">
        <v>0</v>
      </c>
      <c r="D17" s="7"/>
      <c r="E17" s="7">
        <v>-13271947</v>
      </c>
      <c r="F17" s="7"/>
      <c r="G17" s="7">
        <v>0</v>
      </c>
      <c r="H17" s="7"/>
      <c r="I17" s="7">
        <f t="shared" si="0"/>
        <v>-13271947</v>
      </c>
      <c r="J17" s="7"/>
      <c r="K17" s="7">
        <v>0</v>
      </c>
      <c r="L17" s="7"/>
      <c r="M17" s="7">
        <v>-13271947</v>
      </c>
      <c r="N17" s="7"/>
      <c r="O17" s="7">
        <v>0</v>
      </c>
      <c r="P17" s="7"/>
      <c r="Q17" s="7">
        <f t="shared" si="1"/>
        <v>-13271947</v>
      </c>
    </row>
    <row r="18" spans="1:17">
      <c r="A18" s="1" t="s">
        <v>125</v>
      </c>
      <c r="C18" s="7">
        <v>0</v>
      </c>
      <c r="D18" s="7"/>
      <c r="E18" s="7">
        <v>332969118</v>
      </c>
      <c r="F18" s="7"/>
      <c r="G18" s="7">
        <v>0</v>
      </c>
      <c r="H18" s="7"/>
      <c r="I18" s="7">
        <f t="shared" si="0"/>
        <v>332969118</v>
      </c>
      <c r="J18" s="7"/>
      <c r="K18" s="7">
        <v>0</v>
      </c>
      <c r="L18" s="7"/>
      <c r="M18" s="7">
        <v>332969118</v>
      </c>
      <c r="N18" s="7"/>
      <c r="O18" s="7">
        <v>0</v>
      </c>
      <c r="P18" s="7"/>
      <c r="Q18" s="7">
        <f t="shared" si="1"/>
        <v>332969118</v>
      </c>
    </row>
    <row r="19" spans="1:17">
      <c r="A19" s="1" t="s">
        <v>121</v>
      </c>
      <c r="C19" s="7">
        <v>0</v>
      </c>
      <c r="D19" s="7"/>
      <c r="E19" s="7">
        <v>-16388234</v>
      </c>
      <c r="F19" s="7"/>
      <c r="G19" s="7">
        <v>0</v>
      </c>
      <c r="H19" s="7"/>
      <c r="I19" s="7">
        <f t="shared" si="0"/>
        <v>-16388234</v>
      </c>
      <c r="J19" s="7"/>
      <c r="K19" s="7">
        <v>0</v>
      </c>
      <c r="L19" s="7"/>
      <c r="M19" s="7">
        <v>-16388234</v>
      </c>
      <c r="N19" s="7"/>
      <c r="O19" s="7">
        <v>0</v>
      </c>
      <c r="P19" s="7"/>
      <c r="Q19" s="7">
        <f t="shared" si="1"/>
        <v>-16388234</v>
      </c>
    </row>
    <row r="20" spans="1:17">
      <c r="A20" s="1" t="s">
        <v>126</v>
      </c>
      <c r="C20" s="7">
        <v>0</v>
      </c>
      <c r="D20" s="7"/>
      <c r="E20" s="7">
        <v>-2165368</v>
      </c>
      <c r="F20" s="7"/>
      <c r="G20" s="7">
        <v>0</v>
      </c>
      <c r="H20" s="7"/>
      <c r="I20" s="7">
        <f t="shared" si="0"/>
        <v>-2165368</v>
      </c>
      <c r="J20" s="7"/>
      <c r="K20" s="7">
        <v>0</v>
      </c>
      <c r="L20" s="7"/>
      <c r="M20" s="7">
        <v>-2165368</v>
      </c>
      <c r="N20" s="7"/>
      <c r="O20" s="7">
        <v>0</v>
      </c>
      <c r="P20" s="7"/>
      <c r="Q20" s="7">
        <f t="shared" si="1"/>
        <v>-2165368</v>
      </c>
    </row>
    <row r="21" spans="1:17" ht="24.75" thickBot="1">
      <c r="C21" s="8">
        <f>SUM(C8:C20)</f>
        <v>0</v>
      </c>
      <c r="D21" s="7"/>
      <c r="E21" s="8">
        <f>SUM(E8:E20)</f>
        <v>4095641826</v>
      </c>
      <c r="F21" s="7"/>
      <c r="G21" s="8">
        <f>SUM(G8:G20)</f>
        <v>8360520</v>
      </c>
      <c r="H21" s="7"/>
      <c r="I21" s="8">
        <f>SUM(I8:I20)</f>
        <v>4104002346</v>
      </c>
      <c r="J21" s="7"/>
      <c r="K21" s="8">
        <f>SUM(K8:K20)</f>
        <v>0</v>
      </c>
      <c r="L21" s="7"/>
      <c r="M21" s="8">
        <f>SUM(M8:M20)</f>
        <v>4095641826</v>
      </c>
      <c r="N21" s="7"/>
      <c r="O21" s="8">
        <f>SUM(O8:O20)</f>
        <v>8360520</v>
      </c>
      <c r="P21" s="7"/>
      <c r="Q21" s="8">
        <f>SUM(Q8:Q20)</f>
        <v>4104002346</v>
      </c>
    </row>
    <row r="22" spans="1:17" ht="24.75" thickTop="1">
      <c r="E22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1"/>
  <sheetViews>
    <sheetView rightToLeft="1" workbookViewId="0">
      <selection activeCell="I6" sqref="I6:K6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3" ht="24.75">
      <c r="A3" s="21" t="s">
        <v>151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3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3" ht="24.75">
      <c r="A6" s="22" t="s">
        <v>179</v>
      </c>
      <c r="B6" s="22" t="s">
        <v>179</v>
      </c>
      <c r="C6" s="22" t="s">
        <v>179</v>
      </c>
      <c r="E6" s="22" t="s">
        <v>153</v>
      </c>
      <c r="F6" s="22" t="s">
        <v>153</v>
      </c>
      <c r="G6" s="22" t="s">
        <v>153</v>
      </c>
      <c r="I6" s="22" t="s">
        <v>154</v>
      </c>
      <c r="J6" s="22" t="s">
        <v>154</v>
      </c>
      <c r="K6" s="22" t="s">
        <v>154</v>
      </c>
    </row>
    <row r="7" spans="1:13" ht="24.75">
      <c r="A7" s="22" t="s">
        <v>180</v>
      </c>
      <c r="C7" s="22" t="s">
        <v>138</v>
      </c>
      <c r="E7" s="22" t="s">
        <v>181</v>
      </c>
      <c r="G7" s="22" t="s">
        <v>182</v>
      </c>
      <c r="I7" s="22" t="s">
        <v>181</v>
      </c>
      <c r="K7" s="22" t="s">
        <v>182</v>
      </c>
    </row>
    <row r="8" spans="1:13">
      <c r="A8" s="1" t="s">
        <v>144</v>
      </c>
      <c r="C8" s="4" t="s">
        <v>145</v>
      </c>
      <c r="D8" s="4"/>
      <c r="E8" s="6">
        <v>15377002932</v>
      </c>
      <c r="F8" s="4"/>
      <c r="G8" s="9">
        <f>E8/$E$10</f>
        <v>0.99200056406985071</v>
      </c>
      <c r="H8" s="4"/>
      <c r="I8" s="6">
        <v>15377002932</v>
      </c>
      <c r="J8" s="4"/>
      <c r="K8" s="9">
        <f>I8/$I$10</f>
        <v>0.99200056406985071</v>
      </c>
      <c r="L8" s="4"/>
      <c r="M8" s="4"/>
    </row>
    <row r="9" spans="1:13">
      <c r="A9" s="1" t="s">
        <v>148</v>
      </c>
      <c r="C9" s="4" t="s">
        <v>149</v>
      </c>
      <c r="D9" s="4"/>
      <c r="E9" s="6">
        <v>123999274</v>
      </c>
      <c r="F9" s="4"/>
      <c r="G9" s="9">
        <f>E9/$E$10</f>
        <v>7.9994359301493023E-3</v>
      </c>
      <c r="H9" s="4"/>
      <c r="I9" s="6">
        <v>123999274</v>
      </c>
      <c r="J9" s="4"/>
      <c r="K9" s="9">
        <f>I9/$I$10</f>
        <v>7.9994359301493023E-3</v>
      </c>
      <c r="L9" s="4"/>
      <c r="M9" s="4"/>
    </row>
    <row r="10" spans="1:13" ht="24.75" thickBot="1">
      <c r="C10" s="4"/>
      <c r="D10" s="4"/>
      <c r="E10" s="11">
        <f>SUM(E8:E9)</f>
        <v>15501002206</v>
      </c>
      <c r="F10" s="4"/>
      <c r="G10" s="10">
        <f>SUM(G8:G9)</f>
        <v>1</v>
      </c>
      <c r="H10" s="4"/>
      <c r="I10" s="11">
        <f>SUM(I8:I9)</f>
        <v>15501002206</v>
      </c>
      <c r="J10" s="4"/>
      <c r="K10" s="12">
        <f>SUM(K8:K9)</f>
        <v>1</v>
      </c>
      <c r="L10" s="4"/>
      <c r="M10" s="4"/>
    </row>
    <row r="11" spans="1:13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31" style="1" bestFit="1" customWidth="1"/>
    <col min="2" max="2" width="1" style="1" customWidth="1"/>
    <col min="3" max="3" width="20.28515625" style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151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 ht="24.75">
      <c r="C5" s="21" t="s">
        <v>153</v>
      </c>
      <c r="D5" s="2"/>
      <c r="E5" s="2" t="s">
        <v>189</v>
      </c>
    </row>
    <row r="6" spans="1:5" ht="24.75">
      <c r="A6" s="21" t="s">
        <v>183</v>
      </c>
      <c r="C6" s="22"/>
      <c r="D6" s="2"/>
      <c r="E6" s="5" t="s">
        <v>190</v>
      </c>
    </row>
    <row r="7" spans="1:5" ht="24.75">
      <c r="A7" s="22" t="s">
        <v>183</v>
      </c>
      <c r="C7" s="22" t="s">
        <v>141</v>
      </c>
      <c r="E7" s="22" t="s">
        <v>141</v>
      </c>
    </row>
    <row r="8" spans="1:5">
      <c r="A8" s="1" t="s">
        <v>184</v>
      </c>
      <c r="C8" s="6">
        <v>93300781440</v>
      </c>
      <c r="D8" s="4"/>
      <c r="E8" s="6">
        <v>93300781440</v>
      </c>
    </row>
    <row r="9" spans="1:5" ht="25.5" thickBot="1">
      <c r="A9" s="2" t="s">
        <v>160</v>
      </c>
      <c r="C9" s="11">
        <v>93300781440</v>
      </c>
      <c r="D9" s="4"/>
      <c r="E9" s="11">
        <v>93300781440</v>
      </c>
    </row>
    <row r="10" spans="1:5" ht="24.75" thickTop="1"/>
  </sheetData>
  <mergeCells count="7">
    <mergeCell ref="A4:E4"/>
    <mergeCell ref="A2:E2"/>
    <mergeCell ref="A3:E3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8"/>
  <sheetViews>
    <sheetView rightToLeft="1" tabSelected="1" workbookViewId="0">
      <selection activeCell="Y98" sqref="Y98"/>
    </sheetView>
  </sheetViews>
  <sheetFormatPr defaultRowHeight="24"/>
  <cols>
    <col min="1" max="1" width="31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28" width="9.140625" style="1"/>
    <col min="29" max="29" width="12.42578125" style="1" bestFit="1" customWidth="1"/>
    <col min="30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21" t="s">
        <v>3</v>
      </c>
      <c r="C6" s="22" t="s">
        <v>167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>
      <c r="A9" s="1" t="s">
        <v>15</v>
      </c>
      <c r="C9" s="7">
        <v>25388553</v>
      </c>
      <c r="D9" s="7"/>
      <c r="E9" s="7">
        <v>296029234613</v>
      </c>
      <c r="F9" s="7"/>
      <c r="G9" s="7">
        <v>368972120023.08301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25388553</v>
      </c>
      <c r="R9" s="7"/>
      <c r="S9" s="7">
        <v>14480</v>
      </c>
      <c r="T9" s="7"/>
      <c r="U9" s="7">
        <v>296029234613</v>
      </c>
      <c r="V9" s="7"/>
      <c r="W9" s="7">
        <v>365438871267.73199</v>
      </c>
      <c r="X9" s="4"/>
      <c r="Y9" s="9">
        <v>9.016315905911133E-3</v>
      </c>
    </row>
    <row r="10" spans="1:25">
      <c r="A10" s="1" t="s">
        <v>16</v>
      </c>
      <c r="C10" s="7">
        <v>24400000</v>
      </c>
      <c r="D10" s="7"/>
      <c r="E10" s="7">
        <v>200184611840</v>
      </c>
      <c r="F10" s="7"/>
      <c r="G10" s="7">
        <v>202527747000</v>
      </c>
      <c r="H10" s="7"/>
      <c r="I10" s="7">
        <v>5833</v>
      </c>
      <c r="J10" s="7"/>
      <c r="K10" s="7">
        <v>50968318</v>
      </c>
      <c r="L10" s="7"/>
      <c r="M10" s="7">
        <v>0</v>
      </c>
      <c r="N10" s="7"/>
      <c r="O10" s="7">
        <v>0</v>
      </c>
      <c r="P10" s="7"/>
      <c r="Q10" s="7">
        <v>24405833</v>
      </c>
      <c r="R10" s="7"/>
      <c r="S10" s="7">
        <v>8420</v>
      </c>
      <c r="T10" s="7"/>
      <c r="U10" s="7">
        <v>200235580158</v>
      </c>
      <c r="V10" s="7"/>
      <c r="W10" s="7">
        <v>204274406032.53299</v>
      </c>
      <c r="X10" s="4"/>
      <c r="Y10" s="9">
        <v>5.0399744556246561E-3</v>
      </c>
    </row>
    <row r="11" spans="1:25">
      <c r="A11" s="1" t="s">
        <v>17</v>
      </c>
      <c r="C11" s="7">
        <v>6500000</v>
      </c>
      <c r="D11" s="7"/>
      <c r="E11" s="7">
        <v>3636429037</v>
      </c>
      <c r="F11" s="7"/>
      <c r="G11" s="7">
        <v>2469363975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6500000</v>
      </c>
      <c r="R11" s="7"/>
      <c r="S11" s="7">
        <v>333</v>
      </c>
      <c r="T11" s="7"/>
      <c r="U11" s="7">
        <v>3636429037</v>
      </c>
      <c r="V11" s="7"/>
      <c r="W11" s="7">
        <v>2163942641.25</v>
      </c>
      <c r="X11" s="4"/>
      <c r="Y11" s="9">
        <v>5.3390024953003716E-5</v>
      </c>
    </row>
    <row r="12" spans="1:25">
      <c r="A12" s="1" t="s">
        <v>18</v>
      </c>
      <c r="C12" s="7">
        <v>7450000</v>
      </c>
      <c r="D12" s="7"/>
      <c r="E12" s="7">
        <v>1197583285</v>
      </c>
      <c r="F12" s="7"/>
      <c r="G12" s="7">
        <v>647983101.375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0</v>
      </c>
      <c r="R12" s="7"/>
      <c r="S12" s="7">
        <v>0</v>
      </c>
      <c r="T12" s="7"/>
      <c r="U12" s="7">
        <v>0</v>
      </c>
      <c r="V12" s="7"/>
      <c r="W12" s="7">
        <v>0</v>
      </c>
      <c r="X12" s="4"/>
      <c r="Y12" s="9">
        <v>0</v>
      </c>
    </row>
    <row r="13" spans="1:25">
      <c r="A13" s="1" t="s">
        <v>19</v>
      </c>
      <c r="C13" s="7">
        <v>3800000</v>
      </c>
      <c r="D13" s="7"/>
      <c r="E13" s="7">
        <v>1175099573</v>
      </c>
      <c r="F13" s="7"/>
      <c r="G13" s="7">
        <v>740809192.5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3800000</v>
      </c>
      <c r="R13" s="7"/>
      <c r="S13" s="7">
        <v>151</v>
      </c>
      <c r="T13" s="7"/>
      <c r="U13" s="7">
        <v>1175099573</v>
      </c>
      <c r="V13" s="7"/>
      <c r="W13" s="7">
        <v>573652246.5</v>
      </c>
      <c r="X13" s="4"/>
      <c r="Y13" s="9">
        <v>1.4153474852406345E-5</v>
      </c>
    </row>
    <row r="14" spans="1:25">
      <c r="A14" s="1" t="s">
        <v>20</v>
      </c>
      <c r="C14" s="7">
        <v>612000</v>
      </c>
      <c r="D14" s="7"/>
      <c r="E14" s="7">
        <v>248109244</v>
      </c>
      <c r="F14" s="7"/>
      <c r="G14" s="7">
        <v>209250104.22</v>
      </c>
      <c r="H14" s="7"/>
      <c r="I14" s="7">
        <v>3368000</v>
      </c>
      <c r="J14" s="7"/>
      <c r="K14" s="7">
        <v>1233764494</v>
      </c>
      <c r="L14" s="7"/>
      <c r="M14" s="7">
        <v>0</v>
      </c>
      <c r="N14" s="7"/>
      <c r="O14" s="7">
        <v>0</v>
      </c>
      <c r="P14" s="7"/>
      <c r="Q14" s="7">
        <v>0</v>
      </c>
      <c r="R14" s="7"/>
      <c r="S14" s="7">
        <v>0</v>
      </c>
      <c r="T14" s="7"/>
      <c r="U14" s="7">
        <v>0</v>
      </c>
      <c r="V14" s="7"/>
      <c r="W14" s="7">
        <v>0</v>
      </c>
      <c r="X14" s="4"/>
      <c r="Y14" s="9">
        <v>0</v>
      </c>
    </row>
    <row r="15" spans="1:25">
      <c r="A15" s="1" t="s">
        <v>21</v>
      </c>
      <c r="C15" s="7">
        <v>299000</v>
      </c>
      <c r="D15" s="7"/>
      <c r="E15" s="7">
        <v>122691265</v>
      </c>
      <c r="F15" s="7"/>
      <c r="G15" s="7">
        <v>73535059.844999999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0</v>
      </c>
      <c r="R15" s="7"/>
      <c r="S15" s="7">
        <v>0</v>
      </c>
      <c r="T15" s="7"/>
      <c r="U15" s="7">
        <v>0</v>
      </c>
      <c r="V15" s="7"/>
      <c r="W15" s="7">
        <v>0</v>
      </c>
      <c r="X15" s="4"/>
      <c r="Y15" s="9">
        <v>0</v>
      </c>
    </row>
    <row r="16" spans="1:25">
      <c r="A16" s="1" t="s">
        <v>22</v>
      </c>
      <c r="C16" s="7">
        <v>16260000</v>
      </c>
      <c r="D16" s="7"/>
      <c r="E16" s="7">
        <v>550800386</v>
      </c>
      <c r="F16" s="7"/>
      <c r="G16" s="7">
        <v>666488335.04999995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4960000</v>
      </c>
      <c r="R16" s="7"/>
      <c r="S16" s="7">
        <v>27</v>
      </c>
      <c r="T16" s="7"/>
      <c r="U16" s="7">
        <v>168017837</v>
      </c>
      <c r="V16" s="7"/>
      <c r="W16" s="7">
        <v>133885515.59999999</v>
      </c>
      <c r="X16" s="4"/>
      <c r="Y16" s="9">
        <v>3.3032996727679636E-6</v>
      </c>
    </row>
    <row r="17" spans="1:25">
      <c r="A17" s="1" t="s">
        <v>23</v>
      </c>
      <c r="C17" s="7">
        <v>8007000</v>
      </c>
      <c r="D17" s="7"/>
      <c r="E17" s="7">
        <v>472524824</v>
      </c>
      <c r="F17" s="7"/>
      <c r="G17" s="7">
        <v>648399993.99749994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0</v>
      </c>
      <c r="R17" s="7"/>
      <c r="S17" s="7">
        <v>0</v>
      </c>
      <c r="T17" s="7"/>
      <c r="U17" s="7">
        <v>0</v>
      </c>
      <c r="V17" s="7"/>
      <c r="W17" s="7">
        <v>0</v>
      </c>
      <c r="X17" s="4"/>
      <c r="Y17" s="9">
        <v>0</v>
      </c>
    </row>
    <row r="18" spans="1:25">
      <c r="A18" s="1" t="s">
        <v>24</v>
      </c>
      <c r="C18" s="7">
        <v>1000</v>
      </c>
      <c r="D18" s="7"/>
      <c r="E18" s="7">
        <v>123029</v>
      </c>
      <c r="F18" s="7"/>
      <c r="G18" s="7">
        <v>169956.22500000001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0</v>
      </c>
      <c r="R18" s="7"/>
      <c r="S18" s="7">
        <v>0</v>
      </c>
      <c r="T18" s="7"/>
      <c r="U18" s="7">
        <v>0</v>
      </c>
      <c r="V18" s="7"/>
      <c r="W18" s="7">
        <v>0</v>
      </c>
      <c r="X18" s="4"/>
      <c r="Y18" s="9">
        <v>0</v>
      </c>
    </row>
    <row r="19" spans="1:25">
      <c r="A19" s="1" t="s">
        <v>25</v>
      </c>
      <c r="C19" s="7">
        <v>374280956</v>
      </c>
      <c r="D19" s="7"/>
      <c r="E19" s="7">
        <v>1304290996333</v>
      </c>
      <c r="F19" s="7"/>
      <c r="G19" s="7">
        <v>1333441479773.49</v>
      </c>
      <c r="H19" s="7"/>
      <c r="I19" s="7">
        <v>75200000</v>
      </c>
      <c r="J19" s="7"/>
      <c r="K19" s="7">
        <v>269371242830</v>
      </c>
      <c r="L19" s="7"/>
      <c r="M19" s="7">
        <v>-3</v>
      </c>
      <c r="N19" s="7"/>
      <c r="O19" s="7">
        <v>3</v>
      </c>
      <c r="P19" s="7"/>
      <c r="Q19" s="7">
        <v>449480953</v>
      </c>
      <c r="R19" s="7"/>
      <c r="S19" s="7">
        <v>3595</v>
      </c>
      <c r="T19" s="7"/>
      <c r="U19" s="7">
        <v>1573662228660</v>
      </c>
      <c r="V19" s="7"/>
      <c r="W19" s="7">
        <v>1606269516080.0901</v>
      </c>
      <c r="X19" s="4"/>
      <c r="Y19" s="9">
        <v>3.9630796080263347E-2</v>
      </c>
    </row>
    <row r="20" spans="1:25">
      <c r="A20" s="1" t="s">
        <v>26</v>
      </c>
      <c r="C20" s="7">
        <v>203305631</v>
      </c>
      <c r="D20" s="7"/>
      <c r="E20" s="7">
        <v>731213157536</v>
      </c>
      <c r="F20" s="7"/>
      <c r="G20" s="7">
        <v>874873421643.23596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203305631</v>
      </c>
      <c r="R20" s="7"/>
      <c r="S20" s="7">
        <v>4344</v>
      </c>
      <c r="T20" s="7"/>
      <c r="U20" s="7">
        <v>731213157536</v>
      </c>
      <c r="V20" s="7"/>
      <c r="W20" s="7">
        <v>877904861080.66895</v>
      </c>
      <c r="X20" s="4"/>
      <c r="Y20" s="9">
        <v>2.1660168595034925E-2</v>
      </c>
    </row>
    <row r="21" spans="1:25">
      <c r="A21" s="1" t="s">
        <v>27</v>
      </c>
      <c r="C21" s="7">
        <v>33676955</v>
      </c>
      <c r="D21" s="7"/>
      <c r="E21" s="7">
        <v>787733984128</v>
      </c>
      <c r="F21" s="7"/>
      <c r="G21" s="7">
        <v>870391005061.5</v>
      </c>
      <c r="H21" s="7"/>
      <c r="I21" s="7">
        <v>37731496</v>
      </c>
      <c r="J21" s="7"/>
      <c r="K21" s="7">
        <v>19985244905</v>
      </c>
      <c r="L21" s="7"/>
      <c r="M21" s="7">
        <v>0</v>
      </c>
      <c r="N21" s="7"/>
      <c r="O21" s="7">
        <v>0</v>
      </c>
      <c r="P21" s="7"/>
      <c r="Q21" s="7">
        <v>71408451</v>
      </c>
      <c r="R21" s="7"/>
      <c r="S21" s="7">
        <v>13510</v>
      </c>
      <c r="T21" s="7"/>
      <c r="U21" s="7">
        <v>807719229033</v>
      </c>
      <c r="V21" s="7"/>
      <c r="W21" s="7">
        <v>958988040380.58997</v>
      </c>
      <c r="X21" s="4"/>
      <c r="Y21" s="9">
        <v>2.3660698961953983E-2</v>
      </c>
    </row>
    <row r="22" spans="1:25">
      <c r="A22" s="1" t="s">
        <v>28</v>
      </c>
      <c r="C22" s="7">
        <v>547268</v>
      </c>
      <c r="D22" s="7"/>
      <c r="E22" s="7">
        <v>18504251354</v>
      </c>
      <c r="F22" s="7"/>
      <c r="G22" s="7">
        <v>19747626721.02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547268</v>
      </c>
      <c r="R22" s="7"/>
      <c r="S22" s="7">
        <v>38400</v>
      </c>
      <c r="T22" s="7"/>
      <c r="U22" s="7">
        <v>18504251354</v>
      </c>
      <c r="V22" s="7"/>
      <c r="W22" s="7">
        <v>20890051407.360001</v>
      </c>
      <c r="X22" s="4"/>
      <c r="Y22" s="9">
        <v>5.1541124272324376E-4</v>
      </c>
    </row>
    <row r="23" spans="1:25">
      <c r="A23" s="1" t="s">
        <v>29</v>
      </c>
      <c r="C23" s="7">
        <v>136589422</v>
      </c>
      <c r="D23" s="7"/>
      <c r="E23" s="7">
        <v>960210000823</v>
      </c>
      <c r="F23" s="7"/>
      <c r="G23" s="7">
        <v>913777291540.14294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136589422</v>
      </c>
      <c r="R23" s="7"/>
      <c r="S23" s="7">
        <v>6890</v>
      </c>
      <c r="T23" s="7"/>
      <c r="U23" s="7">
        <v>960210000823</v>
      </c>
      <c r="V23" s="7"/>
      <c r="W23" s="7">
        <v>935501565930.39905</v>
      </c>
      <c r="X23" s="4"/>
      <c r="Y23" s="9">
        <v>2.3081227291563755E-2</v>
      </c>
    </row>
    <row r="24" spans="1:25">
      <c r="A24" s="1" t="s">
        <v>30</v>
      </c>
      <c r="C24" s="7">
        <v>5660647</v>
      </c>
      <c r="D24" s="7"/>
      <c r="E24" s="7">
        <v>1035524790273</v>
      </c>
      <c r="F24" s="7"/>
      <c r="G24" s="7">
        <v>763916924571.51599</v>
      </c>
      <c r="H24" s="7"/>
      <c r="I24" s="7">
        <v>0</v>
      </c>
      <c r="J24" s="7"/>
      <c r="K24" s="7">
        <v>0</v>
      </c>
      <c r="L24" s="7"/>
      <c r="M24" s="7">
        <v>-1744656</v>
      </c>
      <c r="N24" s="7"/>
      <c r="O24" s="7">
        <v>256265964062</v>
      </c>
      <c r="P24" s="7"/>
      <c r="Q24" s="7">
        <v>3915991</v>
      </c>
      <c r="R24" s="7"/>
      <c r="S24" s="7">
        <v>140490</v>
      </c>
      <c r="T24" s="7"/>
      <c r="U24" s="7">
        <v>716367892017</v>
      </c>
      <c r="V24" s="7"/>
      <c r="W24" s="7">
        <v>546884138015.23999</v>
      </c>
      <c r="X24" s="4"/>
      <c r="Y24" s="9">
        <v>1.3493036838614768E-2</v>
      </c>
    </row>
    <row r="25" spans="1:25">
      <c r="A25" s="1" t="s">
        <v>31</v>
      </c>
      <c r="C25" s="7">
        <v>75300000</v>
      </c>
      <c r="D25" s="7"/>
      <c r="E25" s="7">
        <v>1027164584557</v>
      </c>
      <c r="F25" s="7"/>
      <c r="G25" s="7">
        <v>1206613675800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75300000</v>
      </c>
      <c r="R25" s="7"/>
      <c r="S25" s="7">
        <v>14390</v>
      </c>
      <c r="T25" s="7"/>
      <c r="U25" s="7">
        <v>1027164584557</v>
      </c>
      <c r="V25" s="7"/>
      <c r="W25" s="7">
        <v>1077119776350</v>
      </c>
      <c r="X25" s="4"/>
      <c r="Y25" s="9">
        <v>2.6575312413771347E-2</v>
      </c>
    </row>
    <row r="26" spans="1:25">
      <c r="A26" s="1" t="s">
        <v>32</v>
      </c>
      <c r="C26" s="7">
        <v>25925571</v>
      </c>
      <c r="D26" s="7"/>
      <c r="E26" s="7">
        <v>1170934401510</v>
      </c>
      <c r="F26" s="7"/>
      <c r="G26" s="7">
        <v>1156616565702.4399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25925571</v>
      </c>
      <c r="R26" s="7"/>
      <c r="S26" s="7">
        <v>42880</v>
      </c>
      <c r="T26" s="7"/>
      <c r="U26" s="7">
        <v>1170934401510</v>
      </c>
      <c r="V26" s="7"/>
      <c r="W26" s="7">
        <v>1105073937997.3401</v>
      </c>
      <c r="X26" s="4"/>
      <c r="Y26" s="9">
        <v>2.7265013406506378E-2</v>
      </c>
    </row>
    <row r="27" spans="1:25">
      <c r="A27" s="1" t="s">
        <v>33</v>
      </c>
      <c r="C27" s="7">
        <v>2744903</v>
      </c>
      <c r="D27" s="7"/>
      <c r="E27" s="7">
        <v>531823608614</v>
      </c>
      <c r="F27" s="7"/>
      <c r="G27" s="7">
        <v>342435638807.32501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2744903</v>
      </c>
      <c r="R27" s="7"/>
      <c r="S27" s="7">
        <v>127050</v>
      </c>
      <c r="T27" s="7"/>
      <c r="U27" s="7">
        <v>531823608614</v>
      </c>
      <c r="V27" s="7"/>
      <c r="W27" s="7">
        <v>346664923589.40698</v>
      </c>
      <c r="X27" s="4"/>
      <c r="Y27" s="9">
        <v>8.5531143792601516E-3</v>
      </c>
    </row>
    <row r="28" spans="1:25">
      <c r="A28" s="1" t="s">
        <v>34</v>
      </c>
      <c r="C28" s="7">
        <v>3450000</v>
      </c>
      <c r="D28" s="7"/>
      <c r="E28" s="7">
        <v>201299440601</v>
      </c>
      <c r="F28" s="7"/>
      <c r="G28" s="7">
        <v>136047174075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3450000</v>
      </c>
      <c r="R28" s="7"/>
      <c r="S28" s="7">
        <v>38010</v>
      </c>
      <c r="T28" s="7"/>
      <c r="U28" s="7">
        <v>201299440601</v>
      </c>
      <c r="V28" s="7"/>
      <c r="W28" s="7">
        <v>130354249725</v>
      </c>
      <c r="X28" s="4"/>
      <c r="Y28" s="9">
        <v>3.2161742704638467E-3</v>
      </c>
    </row>
    <row r="29" spans="1:25">
      <c r="A29" s="1" t="s">
        <v>35</v>
      </c>
      <c r="C29" s="7">
        <v>17978253</v>
      </c>
      <c r="D29" s="7"/>
      <c r="E29" s="7">
        <v>466522337816</v>
      </c>
      <c r="F29" s="7"/>
      <c r="G29" s="7">
        <v>369041981449.52301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17978253</v>
      </c>
      <c r="R29" s="7"/>
      <c r="S29" s="7">
        <v>21440</v>
      </c>
      <c r="T29" s="7"/>
      <c r="U29" s="7">
        <v>466522337816</v>
      </c>
      <c r="V29" s="7"/>
      <c r="W29" s="7">
        <v>383160294541.29602</v>
      </c>
      <c r="X29" s="4"/>
      <c r="Y29" s="9">
        <v>9.4535489511603284E-3</v>
      </c>
    </row>
    <row r="30" spans="1:25">
      <c r="A30" s="1" t="s">
        <v>36</v>
      </c>
      <c r="C30" s="7">
        <v>3213381</v>
      </c>
      <c r="D30" s="7"/>
      <c r="E30" s="7">
        <v>155599301847</v>
      </c>
      <c r="F30" s="7"/>
      <c r="G30" s="7">
        <v>213057234249.435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3213381</v>
      </c>
      <c r="R30" s="7"/>
      <c r="S30" s="7">
        <v>62300</v>
      </c>
      <c r="T30" s="7"/>
      <c r="U30" s="7">
        <v>155599301847</v>
      </c>
      <c r="V30" s="7"/>
      <c r="W30" s="7">
        <v>199002484164.01501</v>
      </c>
      <c r="X30" s="4"/>
      <c r="Y30" s="9">
        <v>4.9099025975518048E-3</v>
      </c>
    </row>
    <row r="31" spans="1:25">
      <c r="A31" s="1" t="s">
        <v>37</v>
      </c>
      <c r="C31" s="7">
        <v>27217824</v>
      </c>
      <c r="D31" s="7"/>
      <c r="E31" s="7">
        <v>326057659157</v>
      </c>
      <c r="F31" s="7"/>
      <c r="G31" s="7">
        <v>497016477890.06403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27217824</v>
      </c>
      <c r="R31" s="7"/>
      <c r="S31" s="7">
        <v>18390</v>
      </c>
      <c r="T31" s="7"/>
      <c r="U31" s="7">
        <v>326057659157</v>
      </c>
      <c r="V31" s="7"/>
      <c r="W31" s="7">
        <v>497557595449.008</v>
      </c>
      <c r="X31" s="4"/>
      <c r="Y31" s="9">
        <v>1.2276024294818663E-2</v>
      </c>
    </row>
    <row r="32" spans="1:25">
      <c r="A32" s="1" t="s">
        <v>38</v>
      </c>
      <c r="C32" s="7">
        <v>4685772</v>
      </c>
      <c r="D32" s="7"/>
      <c r="E32" s="7">
        <v>264957684097</v>
      </c>
      <c r="F32" s="7"/>
      <c r="G32" s="7">
        <v>347478717582.35999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4685772</v>
      </c>
      <c r="R32" s="7"/>
      <c r="S32" s="7">
        <v>72500</v>
      </c>
      <c r="T32" s="7"/>
      <c r="U32" s="7">
        <v>264957684097</v>
      </c>
      <c r="V32" s="7"/>
      <c r="W32" s="7">
        <v>337697145103.5</v>
      </c>
      <c r="X32" s="4"/>
      <c r="Y32" s="9">
        <v>8.3318562423721002E-3</v>
      </c>
    </row>
    <row r="33" spans="1:25">
      <c r="A33" s="1" t="s">
        <v>39</v>
      </c>
      <c r="C33" s="7">
        <v>19707802</v>
      </c>
      <c r="D33" s="7"/>
      <c r="E33" s="7">
        <v>385760516348</v>
      </c>
      <c r="F33" s="7"/>
      <c r="G33" s="7">
        <v>384562311548.10303</v>
      </c>
      <c r="H33" s="7"/>
      <c r="I33" s="7">
        <v>0</v>
      </c>
      <c r="J33" s="7"/>
      <c r="K33" s="7">
        <v>0</v>
      </c>
      <c r="L33" s="7"/>
      <c r="M33" s="7">
        <v>-19707802</v>
      </c>
      <c r="N33" s="7"/>
      <c r="O33" s="7">
        <v>0</v>
      </c>
      <c r="P33" s="7"/>
      <c r="Q33" s="7">
        <v>0</v>
      </c>
      <c r="R33" s="7"/>
      <c r="S33" s="7">
        <v>0</v>
      </c>
      <c r="T33" s="7"/>
      <c r="U33" s="7">
        <v>0</v>
      </c>
      <c r="V33" s="7"/>
      <c r="W33" s="7">
        <v>0</v>
      </c>
      <c r="X33" s="4"/>
      <c r="Y33" s="9">
        <v>0</v>
      </c>
    </row>
    <row r="34" spans="1:25">
      <c r="A34" s="1" t="s">
        <v>40</v>
      </c>
      <c r="C34" s="7">
        <v>26487698</v>
      </c>
      <c r="D34" s="7"/>
      <c r="E34" s="7">
        <v>115482467407</v>
      </c>
      <c r="F34" s="7"/>
      <c r="G34" s="7">
        <v>144815529082.95001</v>
      </c>
      <c r="H34" s="7"/>
      <c r="I34" s="7">
        <v>0</v>
      </c>
      <c r="J34" s="7"/>
      <c r="K34" s="7">
        <v>0</v>
      </c>
      <c r="L34" s="7"/>
      <c r="M34" s="7">
        <v>-26487698</v>
      </c>
      <c r="N34" s="7"/>
      <c r="O34" s="7">
        <v>0</v>
      </c>
      <c r="P34" s="7"/>
      <c r="Q34" s="7">
        <v>0</v>
      </c>
      <c r="R34" s="7"/>
      <c r="S34" s="7">
        <v>0</v>
      </c>
      <c r="T34" s="7"/>
      <c r="U34" s="7">
        <v>0</v>
      </c>
      <c r="V34" s="7"/>
      <c r="W34" s="7">
        <v>0</v>
      </c>
      <c r="X34" s="4"/>
      <c r="Y34" s="9">
        <v>0</v>
      </c>
    </row>
    <row r="35" spans="1:25">
      <c r="A35" s="1" t="s">
        <v>41</v>
      </c>
      <c r="C35" s="7">
        <v>21868021</v>
      </c>
      <c r="D35" s="7"/>
      <c r="E35" s="7">
        <v>339361517999</v>
      </c>
      <c r="F35" s="7"/>
      <c r="G35" s="7">
        <v>304330687850.70001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21868021</v>
      </c>
      <c r="R35" s="7"/>
      <c r="S35" s="7">
        <v>12400</v>
      </c>
      <c r="T35" s="7"/>
      <c r="U35" s="7">
        <v>339361517999</v>
      </c>
      <c r="V35" s="7"/>
      <c r="W35" s="7">
        <v>269550037810.62</v>
      </c>
      <c r="X35" s="4"/>
      <c r="Y35" s="9">
        <v>6.6504920095659201E-3</v>
      </c>
    </row>
    <row r="36" spans="1:25">
      <c r="A36" s="1" t="s">
        <v>42</v>
      </c>
      <c r="C36" s="7">
        <v>14425299</v>
      </c>
      <c r="D36" s="7"/>
      <c r="E36" s="7">
        <v>296793394733</v>
      </c>
      <c r="F36" s="7"/>
      <c r="G36" s="7">
        <v>390607121148.67798</v>
      </c>
      <c r="H36" s="7"/>
      <c r="I36" s="7">
        <v>19707802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34133101</v>
      </c>
      <c r="R36" s="7"/>
      <c r="S36" s="7">
        <v>18170</v>
      </c>
      <c r="T36" s="7"/>
      <c r="U36" s="7">
        <v>702261713081</v>
      </c>
      <c r="V36" s="7"/>
      <c r="W36" s="7">
        <v>616508264421.23901</v>
      </c>
      <c r="X36" s="4"/>
      <c r="Y36" s="9">
        <v>1.5210842927966617E-2</v>
      </c>
    </row>
    <row r="37" spans="1:25">
      <c r="A37" s="1" t="s">
        <v>43</v>
      </c>
      <c r="C37" s="7">
        <v>9230072</v>
      </c>
      <c r="D37" s="7"/>
      <c r="E37" s="7">
        <v>324183642060</v>
      </c>
      <c r="F37" s="7"/>
      <c r="G37" s="7">
        <v>501880873016.52002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9230072</v>
      </c>
      <c r="R37" s="7"/>
      <c r="S37" s="7">
        <v>48050</v>
      </c>
      <c r="T37" s="7"/>
      <c r="U37" s="7">
        <v>324183642060</v>
      </c>
      <c r="V37" s="7"/>
      <c r="W37" s="7">
        <v>440866105090.38</v>
      </c>
      <c r="X37" s="4"/>
      <c r="Y37" s="9">
        <v>1.0877299565626344E-2</v>
      </c>
    </row>
    <row r="38" spans="1:25">
      <c r="A38" s="1" t="s">
        <v>44</v>
      </c>
      <c r="C38" s="7">
        <v>7734790</v>
      </c>
      <c r="D38" s="7"/>
      <c r="E38" s="7">
        <v>135316016973</v>
      </c>
      <c r="F38" s="7"/>
      <c r="G38" s="7">
        <v>181070486388.22501</v>
      </c>
      <c r="H38" s="7"/>
      <c r="I38" s="7">
        <v>7734790</v>
      </c>
      <c r="J38" s="7"/>
      <c r="K38" s="7">
        <v>194529968500</v>
      </c>
      <c r="L38" s="7"/>
      <c r="M38" s="7">
        <v>-7734790</v>
      </c>
      <c r="N38" s="7"/>
      <c r="O38" s="7">
        <v>194529968500</v>
      </c>
      <c r="P38" s="7"/>
      <c r="Q38" s="7">
        <v>7734790</v>
      </c>
      <c r="R38" s="7"/>
      <c r="S38" s="7">
        <v>24800</v>
      </c>
      <c r="T38" s="7"/>
      <c r="U38" s="7">
        <v>194529968500</v>
      </c>
      <c r="V38" s="7"/>
      <c r="W38" s="7">
        <v>190681446387.60001</v>
      </c>
      <c r="X38" s="4"/>
      <c r="Y38" s="9">
        <v>4.7046012156902886E-3</v>
      </c>
    </row>
    <row r="39" spans="1:25">
      <c r="A39" s="1" t="s">
        <v>45</v>
      </c>
      <c r="C39" s="7">
        <v>12351361</v>
      </c>
      <c r="D39" s="7"/>
      <c r="E39" s="7">
        <v>320748307262</v>
      </c>
      <c r="F39" s="7"/>
      <c r="G39" s="7">
        <v>357286028699.65503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12351361</v>
      </c>
      <c r="R39" s="7"/>
      <c r="S39" s="7">
        <v>26710</v>
      </c>
      <c r="T39" s="7"/>
      <c r="U39" s="7">
        <v>320748307262</v>
      </c>
      <c r="V39" s="7"/>
      <c r="W39" s="7">
        <v>327941918438.755</v>
      </c>
      <c r="X39" s="4"/>
      <c r="Y39" s="9">
        <v>8.0911697356576308E-3</v>
      </c>
    </row>
    <row r="40" spans="1:25">
      <c r="A40" s="1" t="s">
        <v>46</v>
      </c>
      <c r="C40" s="7">
        <v>9663548</v>
      </c>
      <c r="D40" s="7"/>
      <c r="E40" s="7">
        <v>176569868562</v>
      </c>
      <c r="F40" s="7"/>
      <c r="G40" s="7">
        <v>176078894472.702</v>
      </c>
      <c r="H40" s="7"/>
      <c r="I40" s="7">
        <v>10611675</v>
      </c>
      <c r="J40" s="7"/>
      <c r="K40" s="7">
        <v>193328123129</v>
      </c>
      <c r="L40" s="7"/>
      <c r="M40" s="7">
        <v>0</v>
      </c>
      <c r="N40" s="7"/>
      <c r="O40" s="7">
        <v>0</v>
      </c>
      <c r="P40" s="7"/>
      <c r="Q40" s="7">
        <v>20275223</v>
      </c>
      <c r="R40" s="7"/>
      <c r="S40" s="7">
        <v>15130</v>
      </c>
      <c r="T40" s="7"/>
      <c r="U40" s="7">
        <v>369897991691</v>
      </c>
      <c r="V40" s="7"/>
      <c r="W40" s="7">
        <v>304938877452.26001</v>
      </c>
      <c r="X40" s="4"/>
      <c r="Y40" s="9">
        <v>7.5236256109415967E-3</v>
      </c>
    </row>
    <row r="41" spans="1:25">
      <c r="A41" s="1" t="s">
        <v>47</v>
      </c>
      <c r="C41" s="7">
        <v>1831441</v>
      </c>
      <c r="D41" s="7"/>
      <c r="E41" s="7">
        <v>34485491100</v>
      </c>
      <c r="F41" s="7"/>
      <c r="G41" s="7">
        <v>32824406986.681499</v>
      </c>
      <c r="H41" s="7"/>
      <c r="I41" s="7">
        <v>0</v>
      </c>
      <c r="J41" s="7"/>
      <c r="K41" s="7">
        <v>0</v>
      </c>
      <c r="L41" s="7"/>
      <c r="M41" s="7">
        <v>-1220006</v>
      </c>
      <c r="N41" s="7"/>
      <c r="O41" s="7">
        <v>24545799848</v>
      </c>
      <c r="P41" s="7"/>
      <c r="Q41" s="7">
        <v>611435</v>
      </c>
      <c r="R41" s="7"/>
      <c r="S41" s="7">
        <v>18690</v>
      </c>
      <c r="T41" s="7"/>
      <c r="U41" s="7">
        <v>11513139787</v>
      </c>
      <c r="V41" s="7"/>
      <c r="W41" s="7">
        <v>11359725215.1075</v>
      </c>
      <c r="X41" s="4"/>
      <c r="Y41" s="9">
        <v>2.8027360852019299E-4</v>
      </c>
    </row>
    <row r="42" spans="1:25">
      <c r="A42" s="1" t="s">
        <v>48</v>
      </c>
      <c r="C42" s="7">
        <v>152386</v>
      </c>
      <c r="D42" s="7"/>
      <c r="E42" s="7">
        <v>54808386820</v>
      </c>
      <c r="F42" s="7"/>
      <c r="G42" s="7">
        <v>68104930552.526398</v>
      </c>
      <c r="H42" s="7"/>
      <c r="I42" s="7">
        <v>0</v>
      </c>
      <c r="J42" s="7"/>
      <c r="K42" s="7">
        <v>0</v>
      </c>
      <c r="L42" s="7"/>
      <c r="M42" s="7">
        <v>-152386</v>
      </c>
      <c r="N42" s="7"/>
      <c r="O42" s="7">
        <v>70387436036</v>
      </c>
      <c r="P42" s="7"/>
      <c r="Q42" s="7">
        <v>0</v>
      </c>
      <c r="R42" s="7"/>
      <c r="S42" s="7">
        <v>0</v>
      </c>
      <c r="T42" s="7"/>
      <c r="U42" s="7">
        <v>0</v>
      </c>
      <c r="V42" s="7"/>
      <c r="W42" s="7">
        <v>0</v>
      </c>
      <c r="X42" s="4"/>
      <c r="Y42" s="9">
        <v>0</v>
      </c>
    </row>
    <row r="43" spans="1:25">
      <c r="A43" s="1" t="s">
        <v>49</v>
      </c>
      <c r="C43" s="7">
        <v>193742</v>
      </c>
      <c r="D43" s="7"/>
      <c r="E43" s="7">
        <v>62954383529</v>
      </c>
      <c r="F43" s="7"/>
      <c r="G43" s="7">
        <v>87361212678.399994</v>
      </c>
      <c r="H43" s="7"/>
      <c r="I43" s="7">
        <v>0</v>
      </c>
      <c r="J43" s="7"/>
      <c r="K43" s="7">
        <v>0</v>
      </c>
      <c r="L43" s="7"/>
      <c r="M43" s="7">
        <v>-193742</v>
      </c>
      <c r="N43" s="7"/>
      <c r="O43" s="7">
        <v>91839689148</v>
      </c>
      <c r="P43" s="7"/>
      <c r="Q43" s="7">
        <v>0</v>
      </c>
      <c r="R43" s="7"/>
      <c r="S43" s="7">
        <v>0</v>
      </c>
      <c r="T43" s="7"/>
      <c r="U43" s="7">
        <v>0</v>
      </c>
      <c r="V43" s="7"/>
      <c r="W43" s="7">
        <v>0</v>
      </c>
      <c r="X43" s="4"/>
      <c r="Y43" s="9">
        <v>0</v>
      </c>
    </row>
    <row r="44" spans="1:25">
      <c r="A44" s="1" t="s">
        <v>50</v>
      </c>
      <c r="C44" s="7">
        <v>264014</v>
      </c>
      <c r="D44" s="7"/>
      <c r="E44" s="7">
        <v>90595603891</v>
      </c>
      <c r="F44" s="7"/>
      <c r="G44" s="7">
        <v>116677238934.834</v>
      </c>
      <c r="H44" s="7"/>
      <c r="I44" s="7">
        <v>0</v>
      </c>
      <c r="J44" s="7"/>
      <c r="K44" s="7">
        <v>0</v>
      </c>
      <c r="L44" s="7"/>
      <c r="M44" s="7">
        <v>-194820</v>
      </c>
      <c r="N44" s="7"/>
      <c r="O44" s="7">
        <v>89606726696</v>
      </c>
      <c r="P44" s="7"/>
      <c r="Q44" s="7">
        <v>69194</v>
      </c>
      <c r="R44" s="7"/>
      <c r="S44" s="7">
        <v>458497</v>
      </c>
      <c r="T44" s="7"/>
      <c r="U44" s="7">
        <v>23743711375</v>
      </c>
      <c r="V44" s="7"/>
      <c r="W44" s="7">
        <v>31649100838.596802</v>
      </c>
      <c r="X44" s="4"/>
      <c r="Y44" s="9">
        <v>7.8086463629032851E-4</v>
      </c>
    </row>
    <row r="45" spans="1:25">
      <c r="A45" s="1" t="s">
        <v>51</v>
      </c>
      <c r="C45" s="7">
        <v>21407630</v>
      </c>
      <c r="D45" s="7"/>
      <c r="E45" s="7">
        <v>494723995527</v>
      </c>
      <c r="F45" s="7"/>
      <c r="G45" s="7">
        <v>489445855834.5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21407630</v>
      </c>
      <c r="R45" s="7"/>
      <c r="S45" s="7">
        <v>18850</v>
      </c>
      <c r="T45" s="7"/>
      <c r="U45" s="7">
        <v>494723995527</v>
      </c>
      <c r="V45" s="7"/>
      <c r="W45" s="7">
        <v>401132799238.27502</v>
      </c>
      <c r="X45" s="4"/>
      <c r="Y45" s="9">
        <v>9.8969768202490406E-3</v>
      </c>
    </row>
    <row r="46" spans="1:25">
      <c r="A46" s="1" t="s">
        <v>52</v>
      </c>
      <c r="C46" s="7">
        <v>14100000</v>
      </c>
      <c r="D46" s="7"/>
      <c r="E46" s="7">
        <v>179544422401</v>
      </c>
      <c r="F46" s="7"/>
      <c r="G46" s="7">
        <v>220893814800</v>
      </c>
      <c r="H46" s="7"/>
      <c r="I46" s="7">
        <v>0</v>
      </c>
      <c r="J46" s="7"/>
      <c r="K46" s="7">
        <v>0</v>
      </c>
      <c r="L46" s="7"/>
      <c r="M46" s="7">
        <v>-1900000</v>
      </c>
      <c r="N46" s="7"/>
      <c r="O46" s="7">
        <v>33406170192</v>
      </c>
      <c r="P46" s="7"/>
      <c r="Q46" s="7">
        <v>12200000</v>
      </c>
      <c r="R46" s="7"/>
      <c r="S46" s="7">
        <v>18130</v>
      </c>
      <c r="T46" s="7"/>
      <c r="U46" s="7">
        <v>155350493142</v>
      </c>
      <c r="V46" s="7"/>
      <c r="W46" s="7">
        <v>219869943300</v>
      </c>
      <c r="X46" s="4"/>
      <c r="Y46" s="9">
        <v>5.4247564308920714E-3</v>
      </c>
    </row>
    <row r="47" spans="1:25">
      <c r="A47" s="1" t="s">
        <v>53</v>
      </c>
      <c r="C47" s="7">
        <v>9426854</v>
      </c>
      <c r="D47" s="7"/>
      <c r="E47" s="7">
        <v>209720456097</v>
      </c>
      <c r="F47" s="7"/>
      <c r="G47" s="7">
        <v>662981568473.02502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9426854</v>
      </c>
      <c r="R47" s="7"/>
      <c r="S47" s="7">
        <v>74450</v>
      </c>
      <c r="T47" s="7"/>
      <c r="U47" s="7">
        <v>209720456097</v>
      </c>
      <c r="V47" s="7"/>
      <c r="W47" s="7">
        <v>697653396082.21497</v>
      </c>
      <c r="X47" s="4"/>
      <c r="Y47" s="9">
        <v>1.7212901818812128E-2</v>
      </c>
    </row>
    <row r="48" spans="1:25">
      <c r="A48" s="1" t="s">
        <v>54</v>
      </c>
      <c r="C48" s="7">
        <v>885703000</v>
      </c>
      <c r="D48" s="7"/>
      <c r="E48" s="7">
        <v>1048573309250</v>
      </c>
      <c r="F48" s="7"/>
      <c r="G48" s="7">
        <v>1040671885371.3</v>
      </c>
      <c r="H48" s="7"/>
      <c r="I48" s="7">
        <v>76971000</v>
      </c>
      <c r="J48" s="7"/>
      <c r="K48" s="7">
        <v>90638350393</v>
      </c>
      <c r="L48" s="7"/>
      <c r="M48" s="7">
        <v>0</v>
      </c>
      <c r="N48" s="7"/>
      <c r="O48" s="7">
        <v>0</v>
      </c>
      <c r="P48" s="7"/>
      <c r="Q48" s="7">
        <v>962674000</v>
      </c>
      <c r="R48" s="7"/>
      <c r="S48" s="7">
        <v>1160</v>
      </c>
      <c r="T48" s="7"/>
      <c r="U48" s="7">
        <v>1139211659643</v>
      </c>
      <c r="V48" s="7"/>
      <c r="W48" s="7">
        <v>1110057464052</v>
      </c>
      <c r="X48" s="4"/>
      <c r="Y48" s="9">
        <v>2.738796979885259E-2</v>
      </c>
    </row>
    <row r="49" spans="1:25">
      <c r="A49" s="1" t="s">
        <v>55</v>
      </c>
      <c r="C49" s="7">
        <v>50641450</v>
      </c>
      <c r="D49" s="7"/>
      <c r="E49" s="7">
        <v>593920835404</v>
      </c>
      <c r="F49" s="7"/>
      <c r="G49" s="7">
        <v>709795880552.25</v>
      </c>
      <c r="H49" s="7"/>
      <c r="I49" s="7">
        <v>17309</v>
      </c>
      <c r="J49" s="7"/>
      <c r="K49" s="7">
        <v>246015875</v>
      </c>
      <c r="L49" s="7"/>
      <c r="M49" s="7">
        <v>0</v>
      </c>
      <c r="N49" s="7"/>
      <c r="O49" s="7">
        <v>0</v>
      </c>
      <c r="P49" s="7"/>
      <c r="Q49" s="7">
        <v>50658759</v>
      </c>
      <c r="R49" s="7"/>
      <c r="S49" s="7">
        <v>13740</v>
      </c>
      <c r="T49" s="7"/>
      <c r="U49" s="7">
        <v>594166851279</v>
      </c>
      <c r="V49" s="7"/>
      <c r="W49" s="7">
        <v>691909843135.47302</v>
      </c>
      <c r="X49" s="4"/>
      <c r="Y49" s="9">
        <v>1.7071193610239503E-2</v>
      </c>
    </row>
    <row r="50" spans="1:25">
      <c r="A50" s="1" t="s">
        <v>56</v>
      </c>
      <c r="C50" s="7">
        <v>36816534</v>
      </c>
      <c r="D50" s="7"/>
      <c r="E50" s="7">
        <v>932518683550</v>
      </c>
      <c r="F50" s="7"/>
      <c r="G50" s="7">
        <v>1279813722525.8201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36816534</v>
      </c>
      <c r="R50" s="7"/>
      <c r="S50" s="7">
        <v>34430</v>
      </c>
      <c r="T50" s="7"/>
      <c r="U50" s="7">
        <v>932518683550</v>
      </c>
      <c r="V50" s="7"/>
      <c r="W50" s="7">
        <v>1260051085689.5601</v>
      </c>
      <c r="X50" s="4"/>
      <c r="Y50" s="9">
        <v>3.1088697835430685E-2</v>
      </c>
    </row>
    <row r="51" spans="1:25">
      <c r="A51" s="1" t="s">
        <v>57</v>
      </c>
      <c r="C51" s="7">
        <v>23118673</v>
      </c>
      <c r="D51" s="7"/>
      <c r="E51" s="7">
        <v>50146895565</v>
      </c>
      <c r="F51" s="7"/>
      <c r="G51" s="7">
        <v>61934110033.776703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23118673</v>
      </c>
      <c r="R51" s="7"/>
      <c r="S51" s="7">
        <v>2690</v>
      </c>
      <c r="T51" s="7"/>
      <c r="U51" s="7">
        <v>50146895565</v>
      </c>
      <c r="V51" s="7"/>
      <c r="W51" s="7">
        <v>61819204449.2985</v>
      </c>
      <c r="X51" s="4"/>
      <c r="Y51" s="9">
        <v>1.5252386108609317E-3</v>
      </c>
    </row>
    <row r="52" spans="1:25">
      <c r="A52" s="1" t="s">
        <v>58</v>
      </c>
      <c r="C52" s="7">
        <v>24508801</v>
      </c>
      <c r="D52" s="7"/>
      <c r="E52" s="7">
        <v>287670655894</v>
      </c>
      <c r="F52" s="7"/>
      <c r="G52" s="7">
        <v>433904560422.42999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24508801</v>
      </c>
      <c r="R52" s="7"/>
      <c r="S52" s="7">
        <v>15600</v>
      </c>
      <c r="T52" s="7"/>
      <c r="U52" s="7">
        <v>287670655894</v>
      </c>
      <c r="V52" s="7"/>
      <c r="W52" s="7">
        <v>380062388691.17999</v>
      </c>
      <c r="X52" s="4"/>
      <c r="Y52" s="9">
        <v>9.3771156541371647E-3</v>
      </c>
    </row>
    <row r="53" spans="1:25">
      <c r="A53" s="1" t="s">
        <v>59</v>
      </c>
      <c r="C53" s="7">
        <v>15467373</v>
      </c>
      <c r="D53" s="7"/>
      <c r="E53" s="7">
        <v>386604936696</v>
      </c>
      <c r="F53" s="7"/>
      <c r="G53" s="7">
        <v>363626841389.87201</v>
      </c>
      <c r="H53" s="7"/>
      <c r="I53" s="7">
        <v>344889</v>
      </c>
      <c r="J53" s="7"/>
      <c r="K53" s="7">
        <v>8637235029</v>
      </c>
      <c r="L53" s="7"/>
      <c r="M53" s="7">
        <v>0</v>
      </c>
      <c r="N53" s="7"/>
      <c r="O53" s="7">
        <v>0</v>
      </c>
      <c r="P53" s="7"/>
      <c r="Q53" s="7">
        <v>15812262</v>
      </c>
      <c r="R53" s="7"/>
      <c r="S53" s="7">
        <v>21700</v>
      </c>
      <c r="T53" s="7"/>
      <c r="U53" s="7">
        <v>395242171725</v>
      </c>
      <c r="V53" s="7"/>
      <c r="W53" s="7">
        <v>341084485191.87</v>
      </c>
      <c r="X53" s="4"/>
      <c r="Y53" s="9">
        <v>8.4154306257198559E-3</v>
      </c>
    </row>
    <row r="54" spans="1:25">
      <c r="A54" s="1" t="s">
        <v>60</v>
      </c>
      <c r="C54" s="7">
        <v>69239320</v>
      </c>
      <c r="D54" s="7"/>
      <c r="E54" s="7">
        <v>396162633554</v>
      </c>
      <c r="F54" s="7"/>
      <c r="G54" s="7">
        <v>569890425260.88</v>
      </c>
      <c r="H54" s="7"/>
      <c r="I54" s="7">
        <v>26487698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95727018</v>
      </c>
      <c r="R54" s="7"/>
      <c r="S54" s="7">
        <v>8750</v>
      </c>
      <c r="T54" s="7"/>
      <c r="U54" s="7">
        <v>538132798961</v>
      </c>
      <c r="V54" s="7"/>
      <c r="W54" s="7">
        <v>832627619625.375</v>
      </c>
      <c r="X54" s="4"/>
      <c r="Y54" s="9">
        <v>2.0543062713843482E-2</v>
      </c>
    </row>
    <row r="55" spans="1:25">
      <c r="A55" s="1" t="s">
        <v>61</v>
      </c>
      <c r="C55" s="7">
        <v>19795376</v>
      </c>
      <c r="D55" s="7"/>
      <c r="E55" s="7">
        <v>235569285929</v>
      </c>
      <c r="F55" s="7"/>
      <c r="G55" s="7">
        <v>190872657074.16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19795376</v>
      </c>
      <c r="R55" s="7"/>
      <c r="S55" s="7">
        <v>9200</v>
      </c>
      <c r="T55" s="7"/>
      <c r="U55" s="7">
        <v>235569285929</v>
      </c>
      <c r="V55" s="7"/>
      <c r="W55" s="7">
        <v>181033860317.76001</v>
      </c>
      <c r="X55" s="4"/>
      <c r="Y55" s="9">
        <v>4.4665704790218391E-3</v>
      </c>
    </row>
    <row r="56" spans="1:25">
      <c r="A56" s="1" t="s">
        <v>62</v>
      </c>
      <c r="C56" s="7">
        <v>33349174</v>
      </c>
      <c r="D56" s="7"/>
      <c r="E56" s="7">
        <v>195174486371</v>
      </c>
      <c r="F56" s="7"/>
      <c r="G56" s="7">
        <v>165753732073.5</v>
      </c>
      <c r="H56" s="7"/>
      <c r="I56" s="7">
        <v>1368575</v>
      </c>
      <c r="J56" s="7"/>
      <c r="K56" s="7">
        <v>0</v>
      </c>
      <c r="L56" s="7"/>
      <c r="M56" s="7">
        <v>-1324531</v>
      </c>
      <c r="N56" s="7"/>
      <c r="O56" s="7">
        <v>6822405109</v>
      </c>
      <c r="P56" s="7"/>
      <c r="Q56" s="7">
        <v>33393218</v>
      </c>
      <c r="R56" s="7"/>
      <c r="S56" s="7">
        <v>3880</v>
      </c>
      <c r="T56" s="7"/>
      <c r="U56" s="7">
        <v>157032166238</v>
      </c>
      <c r="V56" s="7"/>
      <c r="W56" s="7">
        <v>128794770009.252</v>
      </c>
      <c r="X56" s="4"/>
      <c r="Y56" s="9">
        <v>3.1776978989786053E-3</v>
      </c>
    </row>
    <row r="57" spans="1:25">
      <c r="A57" s="1" t="s">
        <v>63</v>
      </c>
      <c r="C57" s="7">
        <v>55189828</v>
      </c>
      <c r="D57" s="7"/>
      <c r="E57" s="7">
        <v>818220490491</v>
      </c>
      <c r="F57" s="7"/>
      <c r="G57" s="7">
        <v>880526248800.56995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55189828</v>
      </c>
      <c r="R57" s="7"/>
      <c r="S57" s="7">
        <v>15110</v>
      </c>
      <c r="T57" s="7"/>
      <c r="U57" s="7">
        <v>818220490491</v>
      </c>
      <c r="V57" s="7"/>
      <c r="W57" s="7">
        <v>828956487188.57397</v>
      </c>
      <c r="X57" s="4"/>
      <c r="Y57" s="9">
        <v>2.045248644408923E-2</v>
      </c>
    </row>
    <row r="58" spans="1:25">
      <c r="A58" s="1" t="s">
        <v>64</v>
      </c>
      <c r="C58" s="7">
        <v>150297857</v>
      </c>
      <c r="D58" s="7"/>
      <c r="E58" s="7">
        <v>3282430883678</v>
      </c>
      <c r="F58" s="7"/>
      <c r="G58" s="7">
        <v>2557789370934.5498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150297857</v>
      </c>
      <c r="R58" s="7"/>
      <c r="S58" s="7">
        <v>17980</v>
      </c>
      <c r="T58" s="7"/>
      <c r="U58" s="7">
        <v>3282430883678</v>
      </c>
      <c r="V58" s="7"/>
      <c r="W58" s="7">
        <v>2686276453820.2798</v>
      </c>
      <c r="X58" s="4"/>
      <c r="Y58" s="9">
        <v>6.6277342183748644E-2</v>
      </c>
    </row>
    <row r="59" spans="1:25">
      <c r="A59" s="1" t="s">
        <v>65</v>
      </c>
      <c r="C59" s="7">
        <v>31787636</v>
      </c>
      <c r="D59" s="7"/>
      <c r="E59" s="7">
        <v>446212201652</v>
      </c>
      <c r="F59" s="7"/>
      <c r="G59" s="7">
        <v>722657685069.84595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31787636</v>
      </c>
      <c r="R59" s="7"/>
      <c r="S59" s="7">
        <v>20140</v>
      </c>
      <c r="T59" s="7"/>
      <c r="U59" s="7">
        <v>446212201652</v>
      </c>
      <c r="V59" s="7"/>
      <c r="W59" s="7">
        <v>636393781255.21204</v>
      </c>
      <c r="X59" s="4"/>
      <c r="Y59" s="9">
        <v>1.5701469721732236E-2</v>
      </c>
    </row>
    <row r="60" spans="1:25">
      <c r="A60" s="1" t="s">
        <v>66</v>
      </c>
      <c r="C60" s="7">
        <v>7715320</v>
      </c>
      <c r="D60" s="7"/>
      <c r="E60" s="7">
        <v>213621961384</v>
      </c>
      <c r="F60" s="7"/>
      <c r="G60" s="7">
        <v>397889190330.47998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7715320</v>
      </c>
      <c r="R60" s="7"/>
      <c r="S60" s="7">
        <v>43380</v>
      </c>
      <c r="T60" s="7"/>
      <c r="U60" s="7">
        <v>213621961384</v>
      </c>
      <c r="V60" s="7"/>
      <c r="W60" s="7">
        <v>332699172639.47998</v>
      </c>
      <c r="X60" s="4"/>
      <c r="Y60" s="9">
        <v>8.2085434199886415E-3</v>
      </c>
    </row>
    <row r="61" spans="1:25">
      <c r="A61" s="1" t="s">
        <v>67</v>
      </c>
      <c r="C61" s="7">
        <v>1412937</v>
      </c>
      <c r="D61" s="7"/>
      <c r="E61" s="7">
        <v>161891329103</v>
      </c>
      <c r="F61" s="7"/>
      <c r="G61" s="7">
        <v>203937759608.22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1412937</v>
      </c>
      <c r="R61" s="7"/>
      <c r="S61" s="7">
        <v>123450</v>
      </c>
      <c r="T61" s="7"/>
      <c r="U61" s="7">
        <v>161891329103</v>
      </c>
      <c r="V61" s="7"/>
      <c r="W61" s="7">
        <v>173389231567.73199</v>
      </c>
      <c r="X61" s="4"/>
      <c r="Y61" s="9">
        <v>4.2779578457938713E-3</v>
      </c>
    </row>
    <row r="62" spans="1:25">
      <c r="A62" s="1" t="s">
        <v>68</v>
      </c>
      <c r="C62" s="7">
        <v>10503695</v>
      </c>
      <c r="D62" s="7"/>
      <c r="E62" s="7">
        <v>151185849948</v>
      </c>
      <c r="F62" s="7"/>
      <c r="G62" s="7">
        <v>150353251412.39999</v>
      </c>
      <c r="H62" s="7"/>
      <c r="I62" s="7">
        <v>1996305</v>
      </c>
      <c r="J62" s="7"/>
      <c r="K62" s="7">
        <v>28560200061</v>
      </c>
      <c r="L62" s="7"/>
      <c r="M62" s="7">
        <v>-220000</v>
      </c>
      <c r="N62" s="7"/>
      <c r="O62" s="7">
        <v>3183582065</v>
      </c>
      <c r="P62" s="7"/>
      <c r="Q62" s="7">
        <v>12280000</v>
      </c>
      <c r="R62" s="7"/>
      <c r="S62" s="7">
        <v>12750</v>
      </c>
      <c r="T62" s="7"/>
      <c r="U62" s="7">
        <v>176582519531</v>
      </c>
      <c r="V62" s="7"/>
      <c r="W62" s="7">
        <v>155638408500</v>
      </c>
      <c r="X62" s="4"/>
      <c r="Y62" s="9">
        <v>3.8399994320832769E-3</v>
      </c>
    </row>
    <row r="63" spans="1:25">
      <c r="A63" s="1" t="s">
        <v>69</v>
      </c>
      <c r="C63" s="7">
        <v>1436592</v>
      </c>
      <c r="D63" s="7"/>
      <c r="E63" s="7">
        <v>47856099115</v>
      </c>
      <c r="F63" s="7"/>
      <c r="G63" s="7">
        <v>40856346782.136002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1436592</v>
      </c>
      <c r="R63" s="7"/>
      <c r="S63" s="7">
        <v>26500</v>
      </c>
      <c r="T63" s="7"/>
      <c r="U63" s="7">
        <v>47856099115</v>
      </c>
      <c r="V63" s="7"/>
      <c r="W63" s="7">
        <v>37843173356.400002</v>
      </c>
      <c r="X63" s="4"/>
      <c r="Y63" s="9">
        <v>9.3368832023751382E-4</v>
      </c>
    </row>
    <row r="64" spans="1:25">
      <c r="A64" s="1" t="s">
        <v>70</v>
      </c>
      <c r="C64" s="7">
        <v>17936933</v>
      </c>
      <c r="D64" s="7"/>
      <c r="E64" s="7">
        <v>328787296361</v>
      </c>
      <c r="F64" s="7"/>
      <c r="G64" s="7">
        <v>568427038966.96204</v>
      </c>
      <c r="H64" s="7"/>
      <c r="I64" s="7">
        <v>372369</v>
      </c>
      <c r="J64" s="7"/>
      <c r="K64" s="7">
        <v>10652862573</v>
      </c>
      <c r="L64" s="7"/>
      <c r="M64" s="7">
        <v>0</v>
      </c>
      <c r="N64" s="7"/>
      <c r="O64" s="7">
        <v>0</v>
      </c>
      <c r="P64" s="7"/>
      <c r="Q64" s="7">
        <v>18309302</v>
      </c>
      <c r="R64" s="7"/>
      <c r="S64" s="7">
        <v>27300</v>
      </c>
      <c r="T64" s="7"/>
      <c r="U64" s="7">
        <v>339440158934</v>
      </c>
      <c r="V64" s="7"/>
      <c r="W64" s="7">
        <v>496869873129.63</v>
      </c>
      <c r="X64" s="4"/>
      <c r="Y64" s="9">
        <v>1.2259056418178864E-2</v>
      </c>
    </row>
    <row r="65" spans="1:25">
      <c r="A65" s="1" t="s">
        <v>71</v>
      </c>
      <c r="C65" s="7">
        <v>3290542</v>
      </c>
      <c r="D65" s="7"/>
      <c r="E65" s="7">
        <v>60759810942</v>
      </c>
      <c r="F65" s="7"/>
      <c r="G65" s="7">
        <v>87858073569.186005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3290542</v>
      </c>
      <c r="R65" s="7"/>
      <c r="S65" s="7">
        <v>22560</v>
      </c>
      <c r="T65" s="7"/>
      <c r="U65" s="7">
        <v>60759810942</v>
      </c>
      <c r="V65" s="7"/>
      <c r="W65" s="7">
        <v>73792931486.255997</v>
      </c>
      <c r="X65" s="4"/>
      <c r="Y65" s="9">
        <v>1.8206612219308525E-3</v>
      </c>
    </row>
    <row r="66" spans="1:25">
      <c r="A66" s="1" t="s">
        <v>72</v>
      </c>
      <c r="C66" s="7">
        <v>37482272</v>
      </c>
      <c r="D66" s="7"/>
      <c r="E66" s="7">
        <v>632038699074</v>
      </c>
      <c r="F66" s="7"/>
      <c r="G66" s="7">
        <v>1052573882605.2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37482272</v>
      </c>
      <c r="R66" s="7"/>
      <c r="S66" s="7">
        <v>26300</v>
      </c>
      <c r="T66" s="7"/>
      <c r="U66" s="7">
        <v>632038699074</v>
      </c>
      <c r="V66" s="7"/>
      <c r="W66" s="7">
        <v>979918340266.07996</v>
      </c>
      <c r="X66" s="4"/>
      <c r="Y66" s="9">
        <v>2.4177103238046373E-2</v>
      </c>
    </row>
    <row r="67" spans="1:25">
      <c r="A67" s="1" t="s">
        <v>73</v>
      </c>
      <c r="C67" s="7">
        <v>2000000</v>
      </c>
      <c r="D67" s="7"/>
      <c r="E67" s="7">
        <v>70263741600</v>
      </c>
      <c r="F67" s="7"/>
      <c r="G67" s="7">
        <v>66601350000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2000000</v>
      </c>
      <c r="R67" s="7"/>
      <c r="S67" s="7">
        <v>33500</v>
      </c>
      <c r="T67" s="7"/>
      <c r="U67" s="7">
        <v>70263741600</v>
      </c>
      <c r="V67" s="7"/>
      <c r="W67" s="7">
        <v>66601350000</v>
      </c>
      <c r="X67" s="4"/>
      <c r="Y67" s="9">
        <v>1.6432264287512266E-3</v>
      </c>
    </row>
    <row r="68" spans="1:25">
      <c r="A68" s="1" t="s">
        <v>74</v>
      </c>
      <c r="C68" s="7">
        <v>18195948</v>
      </c>
      <c r="D68" s="7"/>
      <c r="E68" s="7">
        <v>964757107260</v>
      </c>
      <c r="F68" s="7"/>
      <c r="G68" s="7">
        <v>759682648594.80005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18195948</v>
      </c>
      <c r="R68" s="7"/>
      <c r="S68" s="7">
        <v>43550</v>
      </c>
      <c r="T68" s="7"/>
      <c r="U68" s="7">
        <v>964757107260</v>
      </c>
      <c r="V68" s="7"/>
      <c r="W68" s="7">
        <v>787718555864.37</v>
      </c>
      <c r="X68" s="4"/>
      <c r="Y68" s="9">
        <v>1.9435040722358965E-2</v>
      </c>
    </row>
    <row r="69" spans="1:25">
      <c r="A69" s="1" t="s">
        <v>75</v>
      </c>
      <c r="C69" s="7">
        <v>43855258</v>
      </c>
      <c r="D69" s="7"/>
      <c r="E69" s="7">
        <v>1022998914547</v>
      </c>
      <c r="F69" s="7"/>
      <c r="G69" s="7">
        <v>814777826126.48096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43855258</v>
      </c>
      <c r="R69" s="7"/>
      <c r="S69" s="7">
        <v>17720</v>
      </c>
      <c r="T69" s="7"/>
      <c r="U69" s="7">
        <v>1022998914547</v>
      </c>
      <c r="V69" s="7"/>
      <c r="W69" s="7">
        <v>772491336488.02795</v>
      </c>
      <c r="X69" s="4"/>
      <c r="Y69" s="9">
        <v>1.9059346095814639E-2</v>
      </c>
    </row>
    <row r="70" spans="1:25">
      <c r="A70" s="1" t="s">
        <v>76</v>
      </c>
      <c r="C70" s="7">
        <v>20399582</v>
      </c>
      <c r="D70" s="7"/>
      <c r="E70" s="7">
        <v>123319627101</v>
      </c>
      <c r="F70" s="7"/>
      <c r="G70" s="7">
        <v>162428417941.67099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20399582</v>
      </c>
      <c r="R70" s="7"/>
      <c r="S70" s="7">
        <v>7620</v>
      </c>
      <c r="T70" s="7"/>
      <c r="U70" s="7">
        <v>123319627101</v>
      </c>
      <c r="V70" s="7"/>
      <c r="W70" s="7">
        <v>154519918191.702</v>
      </c>
      <c r="X70" s="4"/>
      <c r="Y70" s="9">
        <v>3.8124034023496846E-3</v>
      </c>
    </row>
    <row r="71" spans="1:25">
      <c r="A71" s="1" t="s">
        <v>77</v>
      </c>
      <c r="C71" s="7">
        <v>57440180</v>
      </c>
      <c r="D71" s="7"/>
      <c r="E71" s="7">
        <v>749626612942</v>
      </c>
      <c r="F71" s="7"/>
      <c r="G71" s="7">
        <v>867324862011.51001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57440180</v>
      </c>
      <c r="R71" s="7"/>
      <c r="S71" s="7">
        <v>14750</v>
      </c>
      <c r="T71" s="7"/>
      <c r="U71" s="7">
        <v>749626612942</v>
      </c>
      <c r="V71" s="7"/>
      <c r="W71" s="7">
        <v>842201561202.75</v>
      </c>
      <c r="X71" s="4"/>
      <c r="Y71" s="9">
        <v>2.0779276451662051E-2</v>
      </c>
    </row>
    <row r="72" spans="1:25">
      <c r="A72" s="1" t="s">
        <v>78</v>
      </c>
      <c r="C72" s="7">
        <v>30700000</v>
      </c>
      <c r="D72" s="7"/>
      <c r="E72" s="7">
        <v>399242048800</v>
      </c>
      <c r="F72" s="7"/>
      <c r="G72" s="7">
        <v>376278740550</v>
      </c>
      <c r="H72" s="7"/>
      <c r="I72" s="7">
        <v>706212</v>
      </c>
      <c r="J72" s="7"/>
      <c r="K72" s="7">
        <v>8058571223</v>
      </c>
      <c r="L72" s="7"/>
      <c r="M72" s="7">
        <v>0</v>
      </c>
      <c r="N72" s="7"/>
      <c r="O72" s="7">
        <v>0</v>
      </c>
      <c r="P72" s="7"/>
      <c r="Q72" s="7">
        <v>31406212</v>
      </c>
      <c r="R72" s="7"/>
      <c r="S72" s="7">
        <v>11150</v>
      </c>
      <c r="T72" s="7"/>
      <c r="U72" s="7">
        <v>407300620023</v>
      </c>
      <c r="V72" s="7"/>
      <c r="W72" s="7">
        <v>348095697180.39001</v>
      </c>
      <c r="X72" s="4"/>
      <c r="Y72" s="9">
        <v>8.5884152399523534E-3</v>
      </c>
    </row>
    <row r="73" spans="1:25">
      <c r="A73" s="1" t="s">
        <v>79</v>
      </c>
      <c r="C73" s="7">
        <v>301124333</v>
      </c>
      <c r="D73" s="7"/>
      <c r="E73" s="7">
        <v>1404782354517</v>
      </c>
      <c r="F73" s="7"/>
      <c r="G73" s="7">
        <v>1493669889661.0601</v>
      </c>
      <c r="H73" s="7"/>
      <c r="I73" s="7">
        <v>768081</v>
      </c>
      <c r="J73" s="7"/>
      <c r="K73" s="7">
        <v>4093218430</v>
      </c>
      <c r="L73" s="7"/>
      <c r="M73" s="7">
        <v>0</v>
      </c>
      <c r="N73" s="7"/>
      <c r="O73" s="7">
        <v>0</v>
      </c>
      <c r="P73" s="7"/>
      <c r="Q73" s="7">
        <v>301892414</v>
      </c>
      <c r="R73" s="7"/>
      <c r="S73" s="7">
        <v>4990</v>
      </c>
      <c r="T73" s="7"/>
      <c r="U73" s="7">
        <v>1408875572947</v>
      </c>
      <c r="V73" s="7"/>
      <c r="W73" s="7">
        <v>1497479809142.1299</v>
      </c>
      <c r="X73" s="4"/>
      <c r="Y73" s="9">
        <v>3.6946674487884863E-2</v>
      </c>
    </row>
    <row r="74" spans="1:25">
      <c r="A74" s="1" t="s">
        <v>80</v>
      </c>
      <c r="C74" s="7">
        <v>95550478</v>
      </c>
      <c r="D74" s="7"/>
      <c r="E74" s="7">
        <v>822269226553</v>
      </c>
      <c r="F74" s="7"/>
      <c r="G74" s="7">
        <v>1053349854953.9301</v>
      </c>
      <c r="H74" s="7"/>
      <c r="I74" s="7">
        <v>6045573</v>
      </c>
      <c r="J74" s="7"/>
      <c r="K74" s="7">
        <v>64939446511</v>
      </c>
      <c r="L74" s="7"/>
      <c r="M74" s="7">
        <v>0</v>
      </c>
      <c r="N74" s="7"/>
      <c r="O74" s="7">
        <v>0</v>
      </c>
      <c r="P74" s="7"/>
      <c r="Q74" s="7">
        <v>101596051</v>
      </c>
      <c r="R74" s="7"/>
      <c r="S74" s="7">
        <v>10340</v>
      </c>
      <c r="T74" s="7"/>
      <c r="U74" s="7">
        <v>887208673064</v>
      </c>
      <c r="V74" s="7"/>
      <c r="W74" s="7">
        <v>1044252673494.33</v>
      </c>
      <c r="X74" s="4"/>
      <c r="Y74" s="9">
        <v>2.5764396538208435E-2</v>
      </c>
    </row>
    <row r="75" spans="1:25">
      <c r="A75" s="1" t="s">
        <v>81</v>
      </c>
      <c r="C75" s="7">
        <v>38902128</v>
      </c>
      <c r="D75" s="7"/>
      <c r="E75" s="7">
        <v>180617996268</v>
      </c>
      <c r="F75" s="7"/>
      <c r="G75" s="7">
        <v>293510311968.45599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38902128</v>
      </c>
      <c r="R75" s="7"/>
      <c r="S75" s="7">
        <v>7790</v>
      </c>
      <c r="T75" s="7"/>
      <c r="U75" s="7">
        <v>180617996268</v>
      </c>
      <c r="V75" s="7"/>
      <c r="W75" s="7">
        <v>301244444036.13599</v>
      </c>
      <c r="X75" s="4"/>
      <c r="Y75" s="9">
        <v>7.4324744461583504E-3</v>
      </c>
    </row>
    <row r="76" spans="1:25">
      <c r="A76" s="1" t="s">
        <v>82</v>
      </c>
      <c r="C76" s="7">
        <v>44127623</v>
      </c>
      <c r="D76" s="7"/>
      <c r="E76" s="7">
        <v>1695069109228</v>
      </c>
      <c r="F76" s="7"/>
      <c r="G76" s="7">
        <v>1215939564188.1201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44127623</v>
      </c>
      <c r="R76" s="7"/>
      <c r="S76" s="7">
        <v>31400</v>
      </c>
      <c r="T76" s="7"/>
      <c r="U76" s="7">
        <v>1695069109228</v>
      </c>
      <c r="V76" s="7"/>
      <c r="W76" s="7">
        <v>1377362998394.9099</v>
      </c>
      <c r="X76" s="4"/>
      <c r="Y76" s="9">
        <v>3.3983084140885272E-2</v>
      </c>
    </row>
    <row r="77" spans="1:25">
      <c r="A77" s="1" t="s">
        <v>83</v>
      </c>
      <c r="C77" s="7">
        <v>39326602</v>
      </c>
      <c r="D77" s="7"/>
      <c r="E77" s="7">
        <v>1273956247205</v>
      </c>
      <c r="F77" s="7"/>
      <c r="G77" s="7">
        <v>1123130648471.01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39326602</v>
      </c>
      <c r="R77" s="7"/>
      <c r="S77" s="7">
        <v>24650</v>
      </c>
      <c r="T77" s="7"/>
      <c r="U77" s="7">
        <v>1273956247205</v>
      </c>
      <c r="V77" s="7"/>
      <c r="W77" s="7">
        <v>963632804901.16504</v>
      </c>
      <c r="X77" s="4"/>
      <c r="Y77" s="9">
        <v>2.3775297236846835E-2</v>
      </c>
    </row>
    <row r="78" spans="1:25">
      <c r="A78" s="1" t="s">
        <v>84</v>
      </c>
      <c r="C78" s="7">
        <v>11090364</v>
      </c>
      <c r="D78" s="7"/>
      <c r="E78" s="7">
        <v>104703462818</v>
      </c>
      <c r="F78" s="7"/>
      <c r="G78" s="7">
        <v>201746086915.85999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11090364</v>
      </c>
      <c r="R78" s="7"/>
      <c r="S78" s="7">
        <v>18280</v>
      </c>
      <c r="T78" s="7"/>
      <c r="U78" s="7">
        <v>104703462818</v>
      </c>
      <c r="V78" s="7"/>
      <c r="W78" s="7">
        <v>201525599389.17599</v>
      </c>
      <c r="X78" s="4"/>
      <c r="Y78" s="9">
        <v>4.9721543330011487E-3</v>
      </c>
    </row>
    <row r="79" spans="1:25">
      <c r="A79" s="1" t="s">
        <v>85</v>
      </c>
      <c r="C79" s="7">
        <v>77620000</v>
      </c>
      <c r="D79" s="7"/>
      <c r="E79" s="7">
        <v>562369143272</v>
      </c>
      <c r="F79" s="7"/>
      <c r="G79" s="7">
        <v>513101770650</v>
      </c>
      <c r="H79" s="7"/>
      <c r="I79" s="7">
        <v>38000000</v>
      </c>
      <c r="J79" s="7"/>
      <c r="K79" s="7">
        <v>269920326400</v>
      </c>
      <c r="L79" s="7"/>
      <c r="M79" s="7">
        <v>0</v>
      </c>
      <c r="N79" s="7"/>
      <c r="O79" s="7">
        <v>0</v>
      </c>
      <c r="P79" s="7"/>
      <c r="Q79" s="7">
        <v>115620000</v>
      </c>
      <c r="R79" s="7"/>
      <c r="S79" s="7">
        <v>6640</v>
      </c>
      <c r="T79" s="7"/>
      <c r="U79" s="7">
        <v>832289469672</v>
      </c>
      <c r="V79" s="7"/>
      <c r="W79" s="7">
        <v>763148885040</v>
      </c>
      <c r="X79" s="4"/>
      <c r="Y79" s="9">
        <v>1.8828843814273428E-2</v>
      </c>
    </row>
    <row r="80" spans="1:25">
      <c r="A80" s="1" t="s">
        <v>86</v>
      </c>
      <c r="C80" s="7">
        <v>115819107</v>
      </c>
      <c r="D80" s="7"/>
      <c r="E80" s="7">
        <v>506858566805</v>
      </c>
      <c r="F80" s="7"/>
      <c r="G80" s="7">
        <v>552623919904.07996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115819107</v>
      </c>
      <c r="R80" s="7"/>
      <c r="S80" s="7">
        <v>4600</v>
      </c>
      <c r="T80" s="7"/>
      <c r="U80" s="7">
        <v>506858566805</v>
      </c>
      <c r="V80" s="7"/>
      <c r="W80" s="7">
        <v>529597923241.40997</v>
      </c>
      <c r="X80" s="4"/>
      <c r="Y80" s="9">
        <v>1.3066541505270514E-2</v>
      </c>
    </row>
    <row r="81" spans="1:25">
      <c r="A81" s="1" t="s">
        <v>87</v>
      </c>
      <c r="C81" s="7">
        <v>5346154</v>
      </c>
      <c r="D81" s="7"/>
      <c r="E81" s="7">
        <v>89854649627</v>
      </c>
      <c r="F81" s="7"/>
      <c r="G81" s="7">
        <v>122920785594.981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5346154</v>
      </c>
      <c r="R81" s="7"/>
      <c r="S81" s="7">
        <v>23800</v>
      </c>
      <c r="T81" s="7"/>
      <c r="U81" s="7">
        <v>89854649627</v>
      </c>
      <c r="V81" s="7"/>
      <c r="W81" s="7">
        <v>126481396332.06</v>
      </c>
      <c r="X81" s="4"/>
      <c r="Y81" s="9">
        <v>3.1206210264236298E-3</v>
      </c>
    </row>
    <row r="82" spans="1:25">
      <c r="A82" s="1" t="s">
        <v>88</v>
      </c>
      <c r="C82" s="7">
        <v>32825416</v>
      </c>
      <c r="D82" s="7"/>
      <c r="E82" s="7">
        <v>273251975552</v>
      </c>
      <c r="F82" s="7"/>
      <c r="G82" s="7">
        <v>514903053346.34399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32825416</v>
      </c>
      <c r="R82" s="7"/>
      <c r="S82" s="7">
        <v>16060</v>
      </c>
      <c r="T82" s="7"/>
      <c r="U82" s="7">
        <v>273251975552</v>
      </c>
      <c r="V82" s="7"/>
      <c r="W82" s="7">
        <v>524039482683.28802</v>
      </c>
      <c r="X82" s="4"/>
      <c r="Y82" s="9">
        <v>1.2929400494949421E-2</v>
      </c>
    </row>
    <row r="83" spans="1:25">
      <c r="A83" s="1" t="s">
        <v>89</v>
      </c>
      <c r="C83" s="7">
        <v>16413684</v>
      </c>
      <c r="D83" s="7"/>
      <c r="E83" s="7">
        <v>345336884347</v>
      </c>
      <c r="F83" s="7"/>
      <c r="G83" s="7">
        <v>508407263599.03198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16413684</v>
      </c>
      <c r="R83" s="7"/>
      <c r="S83" s="7">
        <v>29400</v>
      </c>
      <c r="T83" s="7"/>
      <c r="U83" s="7">
        <v>345336884347</v>
      </c>
      <c r="V83" s="7"/>
      <c r="W83" s="7">
        <v>479691063857.88</v>
      </c>
      <c r="X83" s="4"/>
      <c r="Y83" s="9">
        <v>1.1835211054536592E-2</v>
      </c>
    </row>
    <row r="84" spans="1:25">
      <c r="A84" s="1" t="s">
        <v>90</v>
      </c>
      <c r="C84" s="7">
        <v>16344556</v>
      </c>
      <c r="D84" s="7"/>
      <c r="E84" s="7">
        <v>155481566560</v>
      </c>
      <c r="F84" s="7"/>
      <c r="G84" s="7">
        <v>176445741984.948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16344556</v>
      </c>
      <c r="R84" s="7"/>
      <c r="S84" s="7">
        <v>11330</v>
      </c>
      <c r="T84" s="7"/>
      <c r="U84" s="7">
        <v>155481566560</v>
      </c>
      <c r="V84" s="7"/>
      <c r="W84" s="7">
        <v>184081975754.09399</v>
      </c>
      <c r="X84" s="4"/>
      <c r="Y84" s="9">
        <v>4.5417753186064507E-3</v>
      </c>
    </row>
    <row r="85" spans="1:25">
      <c r="A85" s="1" t="s">
        <v>91</v>
      </c>
      <c r="C85" s="7">
        <v>8441034</v>
      </c>
      <c r="D85" s="7"/>
      <c r="E85" s="7">
        <v>34788733034</v>
      </c>
      <c r="F85" s="7"/>
      <c r="G85" s="7">
        <v>29795765769.182701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8441034</v>
      </c>
      <c r="R85" s="7"/>
      <c r="S85" s="7">
        <v>3170</v>
      </c>
      <c r="T85" s="7"/>
      <c r="U85" s="7">
        <v>34788733034</v>
      </c>
      <c r="V85" s="7"/>
      <c r="W85" s="7">
        <v>26598867217.209</v>
      </c>
      <c r="X85" s="4"/>
      <c r="Y85" s="9">
        <v>6.5626239687577531E-4</v>
      </c>
    </row>
    <row r="86" spans="1:25">
      <c r="A86" s="1" t="s">
        <v>92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v>14402000</v>
      </c>
      <c r="J86" s="7"/>
      <c r="K86" s="7">
        <v>31360027260</v>
      </c>
      <c r="L86" s="7"/>
      <c r="M86" s="7">
        <v>0</v>
      </c>
      <c r="N86" s="7"/>
      <c r="O86" s="7">
        <v>0</v>
      </c>
      <c r="P86" s="7"/>
      <c r="Q86" s="7">
        <v>14402000</v>
      </c>
      <c r="R86" s="7"/>
      <c r="S86" s="7">
        <v>2147</v>
      </c>
      <c r="T86" s="7"/>
      <c r="U86" s="7">
        <v>31360027260</v>
      </c>
      <c r="V86" s="7"/>
      <c r="W86" s="7">
        <v>30737113490.700001</v>
      </c>
      <c r="X86" s="4"/>
      <c r="Y86" s="9">
        <v>7.5836356517464153E-4</v>
      </c>
    </row>
    <row r="87" spans="1:25">
      <c r="A87" s="1" t="s">
        <v>93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v>54903072</v>
      </c>
      <c r="J87" s="7"/>
      <c r="K87" s="7">
        <v>101741087904</v>
      </c>
      <c r="L87" s="7"/>
      <c r="M87" s="7">
        <v>0</v>
      </c>
      <c r="N87" s="7"/>
      <c r="O87" s="7">
        <v>0</v>
      </c>
      <c r="P87" s="7"/>
      <c r="Q87" s="7">
        <v>54903072</v>
      </c>
      <c r="R87" s="7"/>
      <c r="S87" s="7">
        <v>1720</v>
      </c>
      <c r="T87" s="7"/>
      <c r="U87" s="7">
        <v>101741087904</v>
      </c>
      <c r="V87" s="7"/>
      <c r="W87" s="7">
        <v>93871405801.151993</v>
      </c>
      <c r="X87" s="4"/>
      <c r="Y87" s="9">
        <v>2.3160487725321509E-3</v>
      </c>
    </row>
    <row r="88" spans="1:25">
      <c r="A88" s="1" t="s">
        <v>94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v>1483000</v>
      </c>
      <c r="J88" s="7"/>
      <c r="K88" s="7">
        <v>2959596005</v>
      </c>
      <c r="L88" s="7"/>
      <c r="M88" s="7">
        <v>0</v>
      </c>
      <c r="N88" s="7"/>
      <c r="O88" s="7">
        <v>0</v>
      </c>
      <c r="P88" s="7"/>
      <c r="Q88" s="7">
        <v>1483000</v>
      </c>
      <c r="R88" s="7"/>
      <c r="S88" s="7">
        <v>1977</v>
      </c>
      <c r="T88" s="7"/>
      <c r="U88" s="7">
        <v>2959596005</v>
      </c>
      <c r="V88" s="7"/>
      <c r="W88" s="7">
        <v>2914446248.5500002</v>
      </c>
      <c r="X88" s="4"/>
      <c r="Y88" s="9">
        <v>7.1906877274893475E-5</v>
      </c>
    </row>
    <row r="89" spans="1:25">
      <c r="A89" s="1" t="s">
        <v>95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v>624000</v>
      </c>
      <c r="J89" s="7"/>
      <c r="K89" s="7">
        <v>2481282595</v>
      </c>
      <c r="L89" s="7"/>
      <c r="M89" s="7">
        <v>0</v>
      </c>
      <c r="N89" s="7"/>
      <c r="O89" s="7">
        <v>0</v>
      </c>
      <c r="P89" s="7"/>
      <c r="Q89" s="7">
        <v>624000</v>
      </c>
      <c r="R89" s="7"/>
      <c r="S89" s="7">
        <v>3884</v>
      </c>
      <c r="T89" s="7"/>
      <c r="U89" s="7">
        <v>2481282595</v>
      </c>
      <c r="V89" s="7"/>
      <c r="W89" s="7">
        <v>2409195484.8000002</v>
      </c>
      <c r="X89" s="4"/>
      <c r="Y89" s="9">
        <v>5.9441042751407953E-5</v>
      </c>
    </row>
    <row r="90" spans="1:25">
      <c r="A90" s="1" t="s">
        <v>96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v>530000</v>
      </c>
      <c r="J90" s="7"/>
      <c r="K90" s="7">
        <v>1038793094</v>
      </c>
      <c r="L90" s="7"/>
      <c r="M90" s="7">
        <v>0</v>
      </c>
      <c r="N90" s="7"/>
      <c r="O90" s="7">
        <v>0</v>
      </c>
      <c r="P90" s="7"/>
      <c r="Q90" s="7">
        <v>530000</v>
      </c>
      <c r="R90" s="7"/>
      <c r="S90" s="7">
        <v>1964</v>
      </c>
      <c r="T90" s="7"/>
      <c r="U90" s="7">
        <v>1038793094</v>
      </c>
      <c r="V90" s="7"/>
      <c r="W90" s="7">
        <v>1034726526</v>
      </c>
      <c r="X90" s="4"/>
      <c r="Y90" s="9">
        <v>2.5529362003219802E-5</v>
      </c>
    </row>
    <row r="91" spans="1:25">
      <c r="A91" s="1" t="s">
        <v>97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v>6000000</v>
      </c>
      <c r="J91" s="7"/>
      <c r="K91" s="7">
        <v>39641962248</v>
      </c>
      <c r="L91" s="7"/>
      <c r="M91" s="7">
        <v>-1875349</v>
      </c>
      <c r="N91" s="7"/>
      <c r="O91" s="7">
        <v>14684600506</v>
      </c>
      <c r="P91" s="7"/>
      <c r="Q91" s="7">
        <v>4124651</v>
      </c>
      <c r="R91" s="7"/>
      <c r="S91" s="7">
        <v>7390</v>
      </c>
      <c r="T91" s="7"/>
      <c r="U91" s="7">
        <v>27251543204</v>
      </c>
      <c r="V91" s="7"/>
      <c r="W91" s="7">
        <v>30299807923.204498</v>
      </c>
      <c r="X91" s="4"/>
      <c r="Y91" s="9">
        <v>7.4757411321985882E-4</v>
      </c>
    </row>
    <row r="92" spans="1:25">
      <c r="A92" s="1" t="s">
        <v>98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v>211400000</v>
      </c>
      <c r="J92" s="7"/>
      <c r="K92" s="7">
        <v>702923033440</v>
      </c>
      <c r="L92" s="7"/>
      <c r="M92" s="7">
        <v>0</v>
      </c>
      <c r="N92" s="7"/>
      <c r="O92" s="7">
        <v>0</v>
      </c>
      <c r="P92" s="7"/>
      <c r="Q92" s="7">
        <v>211400000</v>
      </c>
      <c r="R92" s="7"/>
      <c r="S92" s="7">
        <v>3073</v>
      </c>
      <c r="T92" s="7"/>
      <c r="U92" s="7">
        <v>702923033440</v>
      </c>
      <c r="V92" s="7"/>
      <c r="W92" s="7">
        <v>645766888410</v>
      </c>
      <c r="X92" s="4"/>
      <c r="Y92" s="9">
        <v>1.5932728358325411E-2</v>
      </c>
    </row>
    <row r="93" spans="1:25">
      <c r="A93" s="1" t="s">
        <v>99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v>8211447</v>
      </c>
      <c r="J93" s="7"/>
      <c r="K93" s="7">
        <v>0</v>
      </c>
      <c r="L93" s="7"/>
      <c r="M93" s="7">
        <v>-1</v>
      </c>
      <c r="N93" s="7"/>
      <c r="O93" s="7">
        <v>1</v>
      </c>
      <c r="P93" s="7"/>
      <c r="Q93" s="7">
        <v>8211446</v>
      </c>
      <c r="R93" s="7"/>
      <c r="S93" s="7">
        <v>2661</v>
      </c>
      <c r="T93" s="7"/>
      <c r="U93" s="7">
        <v>30390561646</v>
      </c>
      <c r="V93" s="7"/>
      <c r="W93" s="7">
        <v>21720646392.054298</v>
      </c>
      <c r="X93" s="4"/>
      <c r="Y93" s="9">
        <v>5.3590415511072366E-4</v>
      </c>
    </row>
    <row r="94" spans="1:25">
      <c r="A94" s="1" t="s">
        <v>100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v>192000</v>
      </c>
      <c r="J94" s="7"/>
      <c r="K94" s="7">
        <v>85077688</v>
      </c>
      <c r="L94" s="7"/>
      <c r="M94" s="7">
        <v>0</v>
      </c>
      <c r="N94" s="7"/>
      <c r="O94" s="7">
        <v>0</v>
      </c>
      <c r="P94" s="7"/>
      <c r="Q94" s="7">
        <v>0</v>
      </c>
      <c r="R94" s="7"/>
      <c r="S94" s="7">
        <v>0</v>
      </c>
      <c r="T94" s="7"/>
      <c r="U94" s="7">
        <v>0</v>
      </c>
      <c r="V94" s="7"/>
      <c r="W94" s="7">
        <v>0</v>
      </c>
      <c r="X94" s="4"/>
      <c r="Y94" s="9">
        <v>0</v>
      </c>
    </row>
    <row r="95" spans="1:25">
      <c r="A95" s="1" t="s">
        <v>101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v>2000000</v>
      </c>
      <c r="J95" s="7"/>
      <c r="K95" s="7">
        <v>33430995200</v>
      </c>
      <c r="L95" s="7"/>
      <c r="M95" s="7">
        <v>0</v>
      </c>
      <c r="N95" s="7"/>
      <c r="O95" s="7">
        <v>0</v>
      </c>
      <c r="P95" s="7"/>
      <c r="Q95" s="7">
        <v>2000000</v>
      </c>
      <c r="R95" s="7"/>
      <c r="S95" s="7">
        <v>16440</v>
      </c>
      <c r="T95" s="7"/>
      <c r="U95" s="7">
        <v>33430995200</v>
      </c>
      <c r="V95" s="7"/>
      <c r="W95" s="7">
        <v>32684364000</v>
      </c>
      <c r="X95" s="4"/>
      <c r="Y95" s="9">
        <v>8.0640723846776613E-4</v>
      </c>
    </row>
    <row r="96" spans="1:25" ht="24.75" thickBot="1">
      <c r="C96" s="7"/>
      <c r="D96" s="7"/>
      <c r="E96" s="8">
        <f>SUM(E9:E95)</f>
        <v>33755396188448</v>
      </c>
      <c r="F96" s="7"/>
      <c r="G96" s="8">
        <f>SUM(G9:G95)</f>
        <v>36066103207090.852</v>
      </c>
      <c r="H96" s="7"/>
      <c r="I96" s="7"/>
      <c r="J96" s="7"/>
      <c r="K96" s="8">
        <f>SUM(K9:K95)</f>
        <v>2079907394105</v>
      </c>
      <c r="L96" s="7"/>
      <c r="M96" s="7"/>
      <c r="N96" s="7"/>
      <c r="O96" s="8">
        <f>SUM(O9:O95)</f>
        <v>785272342166</v>
      </c>
      <c r="P96" s="7"/>
      <c r="Q96" s="7"/>
      <c r="R96" s="7"/>
      <c r="S96" s="7"/>
      <c r="T96" s="7"/>
      <c r="U96" s="8">
        <f>SUM(U9:U95)</f>
        <v>35168196848997</v>
      </c>
      <c r="V96" s="7"/>
      <c r="W96" s="8">
        <f>SUM(W9:W95)</f>
        <v>36349228462851.477</v>
      </c>
      <c r="X96" s="4"/>
      <c r="Y96" s="10">
        <f>SUM(Y9:Y95)</f>
        <v>0.89682886119986849</v>
      </c>
    </row>
    <row r="97" spans="3:25" ht="24.75" thickTop="1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3: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6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8"/>
  <sheetViews>
    <sheetView rightToLeft="1" topLeftCell="I7" workbookViewId="0">
      <selection activeCell="AK19" sqref="AK19"/>
    </sheetView>
  </sheetViews>
  <sheetFormatPr defaultRowHeight="24"/>
  <cols>
    <col min="1" max="1" width="26.42578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>
      <c r="A6" s="22" t="s">
        <v>103</v>
      </c>
      <c r="B6" s="22" t="s">
        <v>103</v>
      </c>
      <c r="C6" s="22" t="s">
        <v>103</v>
      </c>
      <c r="D6" s="22" t="s">
        <v>103</v>
      </c>
      <c r="E6" s="22" t="s">
        <v>103</v>
      </c>
      <c r="F6" s="22" t="s">
        <v>103</v>
      </c>
      <c r="G6" s="22" t="s">
        <v>103</v>
      </c>
      <c r="H6" s="22" t="s">
        <v>103</v>
      </c>
      <c r="I6" s="22" t="s">
        <v>103</v>
      </c>
      <c r="J6" s="22" t="s">
        <v>103</v>
      </c>
      <c r="K6" s="22" t="s">
        <v>103</v>
      </c>
      <c r="L6" s="22" t="s">
        <v>103</v>
      </c>
      <c r="M6" s="22" t="s">
        <v>103</v>
      </c>
      <c r="O6" s="22" t="s">
        <v>167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>
      <c r="A7" s="21" t="s">
        <v>104</v>
      </c>
      <c r="C7" s="21" t="s">
        <v>105</v>
      </c>
      <c r="E7" s="21" t="s">
        <v>106</v>
      </c>
      <c r="G7" s="21" t="s">
        <v>107</v>
      </c>
      <c r="I7" s="21" t="s">
        <v>108</v>
      </c>
      <c r="K7" s="21" t="s">
        <v>109</v>
      </c>
      <c r="M7" s="21" t="s">
        <v>102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110</v>
      </c>
      <c r="AG7" s="21" t="s">
        <v>8</v>
      </c>
      <c r="AI7" s="21" t="s">
        <v>9</v>
      </c>
      <c r="AK7" s="21" t="s">
        <v>13</v>
      </c>
    </row>
    <row r="8" spans="1:37" ht="24.75">
      <c r="A8" s="22" t="s">
        <v>104</v>
      </c>
      <c r="C8" s="22" t="s">
        <v>105</v>
      </c>
      <c r="E8" s="22" t="s">
        <v>106</v>
      </c>
      <c r="G8" s="22" t="s">
        <v>107</v>
      </c>
      <c r="I8" s="22" t="s">
        <v>108</v>
      </c>
      <c r="K8" s="22" t="s">
        <v>109</v>
      </c>
      <c r="M8" s="22" t="s">
        <v>102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110</v>
      </c>
      <c r="AG8" s="22" t="s">
        <v>8</v>
      </c>
      <c r="AI8" s="22" t="s">
        <v>9</v>
      </c>
      <c r="AK8" s="22" t="s">
        <v>13</v>
      </c>
    </row>
    <row r="9" spans="1:37">
      <c r="A9" s="1" t="s">
        <v>111</v>
      </c>
      <c r="C9" s="4" t="s">
        <v>112</v>
      </c>
      <c r="D9" s="4"/>
      <c r="E9" s="4" t="s">
        <v>112</v>
      </c>
      <c r="F9" s="4"/>
      <c r="G9" s="4" t="s">
        <v>113</v>
      </c>
      <c r="H9" s="4"/>
      <c r="I9" s="4" t="s">
        <v>114</v>
      </c>
      <c r="J9" s="4"/>
      <c r="K9" s="6">
        <v>0</v>
      </c>
      <c r="L9" s="4"/>
      <c r="M9" s="6">
        <v>0</v>
      </c>
      <c r="N9" s="4"/>
      <c r="O9" s="6">
        <v>0</v>
      </c>
      <c r="P9" s="4"/>
      <c r="Q9" s="6">
        <v>0</v>
      </c>
      <c r="R9" s="4"/>
      <c r="S9" s="6">
        <v>0</v>
      </c>
      <c r="T9" s="4"/>
      <c r="U9" s="6">
        <v>22143</v>
      </c>
      <c r="V9" s="4"/>
      <c r="W9" s="6">
        <v>21209556006</v>
      </c>
      <c r="X9" s="4"/>
      <c r="Y9" s="6">
        <v>0</v>
      </c>
      <c r="Z9" s="4"/>
      <c r="AA9" s="6">
        <v>0</v>
      </c>
      <c r="AB9" s="4"/>
      <c r="AC9" s="6">
        <v>22143</v>
      </c>
      <c r="AD9" s="4"/>
      <c r="AE9" s="6">
        <v>959270</v>
      </c>
      <c r="AF9" s="4"/>
      <c r="AG9" s="6">
        <v>21209556006</v>
      </c>
      <c r="AH9" s="4"/>
      <c r="AI9" s="6">
        <v>21237265657</v>
      </c>
      <c r="AJ9" s="4"/>
      <c r="AK9" s="9">
        <v>5.2397791038759996E-4</v>
      </c>
    </row>
    <row r="10" spans="1:37">
      <c r="A10" s="1" t="s">
        <v>115</v>
      </c>
      <c r="C10" s="4" t="s">
        <v>112</v>
      </c>
      <c r="D10" s="4"/>
      <c r="E10" s="4" t="s">
        <v>112</v>
      </c>
      <c r="F10" s="4"/>
      <c r="G10" s="4" t="s">
        <v>116</v>
      </c>
      <c r="H10" s="4"/>
      <c r="I10" s="4" t="s">
        <v>117</v>
      </c>
      <c r="J10" s="4"/>
      <c r="K10" s="6">
        <v>0</v>
      </c>
      <c r="L10" s="4"/>
      <c r="M10" s="6">
        <v>0</v>
      </c>
      <c r="N10" s="4"/>
      <c r="O10" s="6">
        <v>0</v>
      </c>
      <c r="P10" s="4"/>
      <c r="Q10" s="6">
        <v>0</v>
      </c>
      <c r="R10" s="4"/>
      <c r="S10" s="6">
        <v>0</v>
      </c>
      <c r="T10" s="4"/>
      <c r="U10" s="6">
        <v>113426</v>
      </c>
      <c r="V10" s="4"/>
      <c r="W10" s="6">
        <v>110854972633</v>
      </c>
      <c r="X10" s="4"/>
      <c r="Y10" s="6">
        <v>0</v>
      </c>
      <c r="Z10" s="4"/>
      <c r="AA10" s="6">
        <v>0</v>
      </c>
      <c r="AB10" s="4"/>
      <c r="AC10" s="6">
        <v>113426</v>
      </c>
      <c r="AD10" s="4"/>
      <c r="AE10" s="6">
        <v>981100</v>
      </c>
      <c r="AF10" s="4"/>
      <c r="AG10" s="6">
        <v>110854972633</v>
      </c>
      <c r="AH10" s="4"/>
      <c r="AI10" s="6">
        <v>111262078692</v>
      </c>
      <c r="AJ10" s="4"/>
      <c r="AK10" s="9">
        <v>2.7451213560159529E-3</v>
      </c>
    </row>
    <row r="11" spans="1:37">
      <c r="A11" s="1" t="s">
        <v>118</v>
      </c>
      <c r="C11" s="4" t="s">
        <v>112</v>
      </c>
      <c r="D11" s="4"/>
      <c r="E11" s="4" t="s">
        <v>112</v>
      </c>
      <c r="F11" s="4"/>
      <c r="G11" s="4" t="s">
        <v>119</v>
      </c>
      <c r="H11" s="4"/>
      <c r="I11" s="4" t="s">
        <v>120</v>
      </c>
      <c r="J11" s="4"/>
      <c r="K11" s="6">
        <v>0</v>
      </c>
      <c r="L11" s="4"/>
      <c r="M11" s="6">
        <v>0</v>
      </c>
      <c r="N11" s="4"/>
      <c r="O11" s="6">
        <v>0</v>
      </c>
      <c r="P11" s="4"/>
      <c r="Q11" s="6">
        <v>0</v>
      </c>
      <c r="R11" s="4"/>
      <c r="S11" s="6">
        <v>0</v>
      </c>
      <c r="T11" s="4"/>
      <c r="U11" s="6">
        <v>45906</v>
      </c>
      <c r="V11" s="4"/>
      <c r="W11" s="6">
        <v>44894776860</v>
      </c>
      <c r="X11" s="4"/>
      <c r="Y11" s="6">
        <v>0</v>
      </c>
      <c r="Z11" s="4"/>
      <c r="AA11" s="6">
        <v>0</v>
      </c>
      <c r="AB11" s="4"/>
      <c r="AC11" s="6">
        <v>45906</v>
      </c>
      <c r="AD11" s="4"/>
      <c r="AE11" s="6">
        <v>977860</v>
      </c>
      <c r="AF11" s="4"/>
      <c r="AG11" s="6">
        <v>44894776860</v>
      </c>
      <c r="AH11" s="4"/>
      <c r="AI11" s="6">
        <v>44881504912</v>
      </c>
      <c r="AJ11" s="4"/>
      <c r="AK11" s="9">
        <v>1.1073420438703779E-3</v>
      </c>
    </row>
    <row r="12" spans="1:37">
      <c r="A12" s="1" t="s">
        <v>121</v>
      </c>
      <c r="C12" s="4" t="s">
        <v>112</v>
      </c>
      <c r="D12" s="4"/>
      <c r="E12" s="4" t="s">
        <v>112</v>
      </c>
      <c r="F12" s="4"/>
      <c r="G12" s="4" t="s">
        <v>113</v>
      </c>
      <c r="H12" s="4"/>
      <c r="I12" s="4" t="s">
        <v>120</v>
      </c>
      <c r="J12" s="4"/>
      <c r="K12" s="6">
        <v>0</v>
      </c>
      <c r="L12" s="4"/>
      <c r="M12" s="6">
        <v>0</v>
      </c>
      <c r="N12" s="4"/>
      <c r="O12" s="6">
        <v>0</v>
      </c>
      <c r="P12" s="4"/>
      <c r="Q12" s="6">
        <v>0</v>
      </c>
      <c r="R12" s="4"/>
      <c r="S12" s="6">
        <v>0</v>
      </c>
      <c r="T12" s="4"/>
      <c r="U12" s="6">
        <v>20000</v>
      </c>
      <c r="V12" s="4"/>
      <c r="W12" s="6">
        <v>19561944960</v>
      </c>
      <c r="X12" s="4"/>
      <c r="Y12" s="6">
        <v>0</v>
      </c>
      <c r="Z12" s="4"/>
      <c r="AA12" s="6">
        <v>0</v>
      </c>
      <c r="AB12" s="4"/>
      <c r="AC12" s="6">
        <v>20000</v>
      </c>
      <c r="AD12" s="4"/>
      <c r="AE12" s="6">
        <v>977455</v>
      </c>
      <c r="AF12" s="4"/>
      <c r="AG12" s="6">
        <v>19561944960</v>
      </c>
      <c r="AH12" s="4"/>
      <c r="AI12" s="6">
        <v>19545556725</v>
      </c>
      <c r="AJ12" s="4"/>
      <c r="AK12" s="9">
        <v>4.8223910439017031E-4</v>
      </c>
    </row>
    <row r="13" spans="1:37">
      <c r="A13" s="1" t="s">
        <v>122</v>
      </c>
      <c r="C13" s="4" t="s">
        <v>112</v>
      </c>
      <c r="D13" s="4"/>
      <c r="E13" s="4" t="s">
        <v>112</v>
      </c>
      <c r="F13" s="4"/>
      <c r="G13" s="4" t="s">
        <v>119</v>
      </c>
      <c r="H13" s="4"/>
      <c r="I13" s="4" t="s">
        <v>120</v>
      </c>
      <c r="J13" s="4"/>
      <c r="K13" s="6">
        <v>0</v>
      </c>
      <c r="L13" s="4"/>
      <c r="M13" s="6">
        <v>0</v>
      </c>
      <c r="N13" s="4"/>
      <c r="O13" s="6">
        <v>0</v>
      </c>
      <c r="P13" s="4"/>
      <c r="Q13" s="6">
        <v>0</v>
      </c>
      <c r="R13" s="4"/>
      <c r="S13" s="6">
        <v>0</v>
      </c>
      <c r="T13" s="4"/>
      <c r="U13" s="6">
        <v>98013</v>
      </c>
      <c r="V13" s="4"/>
      <c r="W13" s="6">
        <v>95675857662</v>
      </c>
      <c r="X13" s="4"/>
      <c r="Y13" s="6">
        <v>0</v>
      </c>
      <c r="Z13" s="4"/>
      <c r="AA13" s="6">
        <v>0</v>
      </c>
      <c r="AB13" s="4"/>
      <c r="AC13" s="6">
        <v>98013</v>
      </c>
      <c r="AD13" s="4"/>
      <c r="AE13" s="6">
        <v>977930</v>
      </c>
      <c r="AF13" s="4"/>
      <c r="AG13" s="6">
        <v>95675857662</v>
      </c>
      <c r="AH13" s="4"/>
      <c r="AI13" s="6">
        <v>95832480304</v>
      </c>
      <c r="AJ13" s="4"/>
      <c r="AK13" s="9">
        <v>2.3644335192652128E-3</v>
      </c>
    </row>
    <row r="14" spans="1:37">
      <c r="A14" s="1" t="s">
        <v>123</v>
      </c>
      <c r="C14" s="4" t="s">
        <v>112</v>
      </c>
      <c r="D14" s="4"/>
      <c r="E14" s="4" t="s">
        <v>112</v>
      </c>
      <c r="F14" s="4"/>
      <c r="G14" s="4" t="s">
        <v>124</v>
      </c>
      <c r="H14" s="4"/>
      <c r="I14" s="4" t="s">
        <v>114</v>
      </c>
      <c r="J14" s="4"/>
      <c r="K14" s="6">
        <v>0</v>
      </c>
      <c r="L14" s="4"/>
      <c r="M14" s="6">
        <v>0</v>
      </c>
      <c r="N14" s="4"/>
      <c r="O14" s="6">
        <v>0</v>
      </c>
      <c r="P14" s="4"/>
      <c r="Q14" s="6">
        <v>0</v>
      </c>
      <c r="R14" s="4"/>
      <c r="S14" s="6">
        <v>0</v>
      </c>
      <c r="T14" s="4"/>
      <c r="U14" s="6">
        <v>45000</v>
      </c>
      <c r="V14" s="4"/>
      <c r="W14" s="6">
        <v>43101160666</v>
      </c>
      <c r="X14" s="4"/>
      <c r="Y14" s="6">
        <v>0</v>
      </c>
      <c r="Z14" s="4"/>
      <c r="AA14" s="6">
        <v>0</v>
      </c>
      <c r="AB14" s="4"/>
      <c r="AC14" s="6">
        <v>45000</v>
      </c>
      <c r="AD14" s="4"/>
      <c r="AE14" s="6">
        <v>957630</v>
      </c>
      <c r="AF14" s="4"/>
      <c r="AG14" s="6">
        <v>43101160666</v>
      </c>
      <c r="AH14" s="4"/>
      <c r="AI14" s="6">
        <v>43085539330</v>
      </c>
      <c r="AJ14" s="4"/>
      <c r="AK14" s="9">
        <v>1.0630309584423801E-3</v>
      </c>
    </row>
    <row r="15" spans="1:37">
      <c r="A15" s="1" t="s">
        <v>125</v>
      </c>
      <c r="C15" s="4" t="s">
        <v>112</v>
      </c>
      <c r="D15" s="4"/>
      <c r="E15" s="4" t="s">
        <v>112</v>
      </c>
      <c r="F15" s="4"/>
      <c r="G15" s="4" t="s">
        <v>124</v>
      </c>
      <c r="H15" s="4"/>
      <c r="I15" s="4" t="s">
        <v>114</v>
      </c>
      <c r="J15" s="4"/>
      <c r="K15" s="6">
        <v>0</v>
      </c>
      <c r="L15" s="4"/>
      <c r="M15" s="6">
        <v>0</v>
      </c>
      <c r="N15" s="4"/>
      <c r="O15" s="6">
        <v>0</v>
      </c>
      <c r="P15" s="4"/>
      <c r="Q15" s="6">
        <v>0</v>
      </c>
      <c r="R15" s="4"/>
      <c r="S15" s="6">
        <v>0</v>
      </c>
      <c r="T15" s="4"/>
      <c r="U15" s="6">
        <v>77388</v>
      </c>
      <c r="V15" s="4"/>
      <c r="W15" s="6">
        <v>73953782767</v>
      </c>
      <c r="X15" s="4"/>
      <c r="Y15" s="6">
        <v>0</v>
      </c>
      <c r="Z15" s="4"/>
      <c r="AA15" s="6">
        <v>0</v>
      </c>
      <c r="AB15" s="4"/>
      <c r="AC15" s="6">
        <v>77388</v>
      </c>
      <c r="AD15" s="4"/>
      <c r="AE15" s="6">
        <v>960100</v>
      </c>
      <c r="AF15" s="4"/>
      <c r="AG15" s="6">
        <v>73953782767</v>
      </c>
      <c r="AH15" s="4"/>
      <c r="AI15" s="6">
        <v>74286751885</v>
      </c>
      <c r="AJ15" s="4"/>
      <c r="AK15" s="9">
        <v>1.8328450399806759E-3</v>
      </c>
    </row>
    <row r="16" spans="1:37">
      <c r="A16" s="1" t="s">
        <v>126</v>
      </c>
      <c r="C16" s="4" t="s">
        <v>112</v>
      </c>
      <c r="D16" s="4"/>
      <c r="E16" s="4" t="s">
        <v>112</v>
      </c>
      <c r="F16" s="4"/>
      <c r="G16" s="4" t="s">
        <v>113</v>
      </c>
      <c r="H16" s="4"/>
      <c r="I16" s="4" t="s">
        <v>117</v>
      </c>
      <c r="J16" s="4"/>
      <c r="K16" s="6">
        <v>0</v>
      </c>
      <c r="L16" s="4"/>
      <c r="M16" s="6">
        <v>0</v>
      </c>
      <c r="N16" s="4"/>
      <c r="O16" s="6">
        <v>0</v>
      </c>
      <c r="P16" s="4"/>
      <c r="Q16" s="6">
        <v>0</v>
      </c>
      <c r="R16" s="4"/>
      <c r="S16" s="6">
        <v>0</v>
      </c>
      <c r="T16" s="4"/>
      <c r="U16" s="6">
        <v>6100</v>
      </c>
      <c r="V16" s="4"/>
      <c r="W16" s="6">
        <v>5974507681</v>
      </c>
      <c r="X16" s="4"/>
      <c r="Y16" s="6">
        <v>0</v>
      </c>
      <c r="Z16" s="4"/>
      <c r="AA16" s="6">
        <v>0</v>
      </c>
      <c r="AB16" s="4"/>
      <c r="AC16" s="6">
        <v>6100</v>
      </c>
      <c r="AD16" s="4"/>
      <c r="AE16" s="6">
        <v>979250</v>
      </c>
      <c r="AF16" s="4"/>
      <c r="AG16" s="6">
        <v>5974507681</v>
      </c>
      <c r="AH16" s="4"/>
      <c r="AI16" s="6">
        <v>5972342316</v>
      </c>
      <c r="AJ16" s="4"/>
      <c r="AK16" s="9">
        <v>1.4735303015930623E-4</v>
      </c>
    </row>
    <row r="17" spans="1:37">
      <c r="A17" s="1" t="s">
        <v>127</v>
      </c>
      <c r="C17" s="4" t="s">
        <v>112</v>
      </c>
      <c r="D17" s="4"/>
      <c r="E17" s="4" t="s">
        <v>112</v>
      </c>
      <c r="F17" s="4"/>
      <c r="G17" s="4" t="s">
        <v>128</v>
      </c>
      <c r="H17" s="4"/>
      <c r="I17" s="4" t="s">
        <v>129</v>
      </c>
      <c r="J17" s="4"/>
      <c r="K17" s="6">
        <v>0</v>
      </c>
      <c r="L17" s="4"/>
      <c r="M17" s="6">
        <v>0</v>
      </c>
      <c r="N17" s="4"/>
      <c r="O17" s="6">
        <v>0</v>
      </c>
      <c r="P17" s="4"/>
      <c r="Q17" s="6">
        <v>0</v>
      </c>
      <c r="R17" s="4"/>
      <c r="S17" s="6">
        <v>0</v>
      </c>
      <c r="T17" s="4"/>
      <c r="U17" s="6">
        <v>144579</v>
      </c>
      <c r="V17" s="4"/>
      <c r="W17" s="6">
        <v>135321124303</v>
      </c>
      <c r="X17" s="4"/>
      <c r="Y17" s="6">
        <v>0</v>
      </c>
      <c r="Z17" s="4"/>
      <c r="AA17" s="6">
        <v>0</v>
      </c>
      <c r="AB17" s="4"/>
      <c r="AC17" s="6">
        <v>144579</v>
      </c>
      <c r="AD17" s="4"/>
      <c r="AE17" s="6">
        <v>940510</v>
      </c>
      <c r="AF17" s="4"/>
      <c r="AG17" s="6">
        <v>135321124303</v>
      </c>
      <c r="AH17" s="4"/>
      <c r="AI17" s="6">
        <v>135953349278</v>
      </c>
      <c r="AJ17" s="4"/>
      <c r="AK17" s="9">
        <v>3.3543184426570345E-3</v>
      </c>
    </row>
    <row r="18" spans="1:37">
      <c r="A18" s="1" t="s">
        <v>130</v>
      </c>
      <c r="C18" s="4" t="s">
        <v>112</v>
      </c>
      <c r="D18" s="4"/>
      <c r="E18" s="4" t="s">
        <v>112</v>
      </c>
      <c r="F18" s="4"/>
      <c r="G18" s="4" t="s">
        <v>128</v>
      </c>
      <c r="H18" s="4"/>
      <c r="I18" s="4" t="s">
        <v>129</v>
      </c>
      <c r="J18" s="4"/>
      <c r="K18" s="6">
        <v>0</v>
      </c>
      <c r="L18" s="4"/>
      <c r="M18" s="6">
        <v>0</v>
      </c>
      <c r="N18" s="4"/>
      <c r="O18" s="6">
        <v>0</v>
      </c>
      <c r="P18" s="4"/>
      <c r="Q18" s="6">
        <v>0</v>
      </c>
      <c r="R18" s="4"/>
      <c r="S18" s="6">
        <v>0</v>
      </c>
      <c r="T18" s="4"/>
      <c r="U18" s="6">
        <v>20000</v>
      </c>
      <c r="V18" s="4"/>
      <c r="W18" s="6">
        <v>18771401700</v>
      </c>
      <c r="X18" s="4"/>
      <c r="Y18" s="6">
        <v>0</v>
      </c>
      <c r="Z18" s="4"/>
      <c r="AA18" s="6">
        <v>0</v>
      </c>
      <c r="AB18" s="4"/>
      <c r="AC18" s="6">
        <v>20000</v>
      </c>
      <c r="AD18" s="4"/>
      <c r="AE18" s="6">
        <v>943000</v>
      </c>
      <c r="AF18" s="4"/>
      <c r="AG18" s="6">
        <v>18771401700</v>
      </c>
      <c r="AH18" s="4"/>
      <c r="AI18" s="6">
        <v>18856581625</v>
      </c>
      <c r="AJ18" s="4"/>
      <c r="AK18" s="9">
        <v>4.6524031843355655E-4</v>
      </c>
    </row>
    <row r="19" spans="1:37">
      <c r="A19" s="1" t="s">
        <v>131</v>
      </c>
      <c r="C19" s="4" t="s">
        <v>112</v>
      </c>
      <c r="D19" s="4"/>
      <c r="E19" s="4" t="s">
        <v>112</v>
      </c>
      <c r="F19" s="4"/>
      <c r="G19" s="4" t="s">
        <v>132</v>
      </c>
      <c r="H19" s="4"/>
      <c r="I19" s="4" t="s">
        <v>129</v>
      </c>
      <c r="J19" s="4"/>
      <c r="K19" s="6">
        <v>0</v>
      </c>
      <c r="L19" s="4"/>
      <c r="M19" s="6">
        <v>0</v>
      </c>
      <c r="N19" s="4"/>
      <c r="O19" s="6">
        <v>0</v>
      </c>
      <c r="P19" s="4"/>
      <c r="Q19" s="6">
        <v>0</v>
      </c>
      <c r="R19" s="4"/>
      <c r="S19" s="6">
        <v>0</v>
      </c>
      <c r="T19" s="4"/>
      <c r="U19" s="6">
        <v>280007</v>
      </c>
      <c r="V19" s="4"/>
      <c r="W19" s="6">
        <v>262029884862</v>
      </c>
      <c r="X19" s="4"/>
      <c r="Y19" s="6">
        <v>0</v>
      </c>
      <c r="Z19" s="4"/>
      <c r="AA19" s="6">
        <v>0</v>
      </c>
      <c r="AB19" s="4"/>
      <c r="AC19" s="6">
        <v>280007</v>
      </c>
      <c r="AD19" s="4"/>
      <c r="AE19" s="6">
        <v>944840</v>
      </c>
      <c r="AF19" s="4"/>
      <c r="AG19" s="6">
        <v>262029884862</v>
      </c>
      <c r="AH19" s="4"/>
      <c r="AI19" s="6">
        <v>264513862051</v>
      </c>
      <c r="AJ19" s="4"/>
      <c r="AK19" s="9">
        <v>6.5262366137211827E-3</v>
      </c>
    </row>
    <row r="20" spans="1:37">
      <c r="A20" s="1" t="s">
        <v>133</v>
      </c>
      <c r="C20" s="4" t="s">
        <v>112</v>
      </c>
      <c r="D20" s="4"/>
      <c r="E20" s="4" t="s">
        <v>112</v>
      </c>
      <c r="F20" s="4"/>
      <c r="G20" s="4" t="s">
        <v>128</v>
      </c>
      <c r="H20" s="4"/>
      <c r="I20" s="4" t="s">
        <v>129</v>
      </c>
      <c r="J20" s="4"/>
      <c r="K20" s="6">
        <v>0</v>
      </c>
      <c r="L20" s="4"/>
      <c r="M20" s="6">
        <v>0</v>
      </c>
      <c r="N20" s="4"/>
      <c r="O20" s="6">
        <v>0</v>
      </c>
      <c r="P20" s="4"/>
      <c r="Q20" s="6">
        <v>0</v>
      </c>
      <c r="R20" s="4"/>
      <c r="S20" s="6">
        <v>0</v>
      </c>
      <c r="T20" s="4"/>
      <c r="U20" s="6">
        <v>5000</v>
      </c>
      <c r="V20" s="4"/>
      <c r="W20" s="6">
        <v>4683348702</v>
      </c>
      <c r="X20" s="4"/>
      <c r="Y20" s="6">
        <v>0</v>
      </c>
      <c r="Z20" s="4"/>
      <c r="AA20" s="6">
        <v>0</v>
      </c>
      <c r="AB20" s="4"/>
      <c r="AC20" s="6">
        <v>5000</v>
      </c>
      <c r="AD20" s="4"/>
      <c r="AE20" s="6">
        <v>940300</v>
      </c>
      <c r="AF20" s="4"/>
      <c r="AG20" s="6">
        <v>4683348702</v>
      </c>
      <c r="AH20" s="4"/>
      <c r="AI20" s="6">
        <v>4700647853</v>
      </c>
      <c r="AJ20" s="4"/>
      <c r="AK20" s="9">
        <v>1.1597706028935316E-4</v>
      </c>
    </row>
    <row r="21" spans="1:37">
      <c r="A21" s="1" t="s">
        <v>134</v>
      </c>
      <c r="C21" s="4" t="s">
        <v>112</v>
      </c>
      <c r="D21" s="4"/>
      <c r="E21" s="4" t="s">
        <v>112</v>
      </c>
      <c r="F21" s="4"/>
      <c r="G21" s="4" t="s">
        <v>113</v>
      </c>
      <c r="H21" s="4"/>
      <c r="I21" s="4" t="s">
        <v>6</v>
      </c>
      <c r="J21" s="4"/>
      <c r="K21" s="6">
        <v>0</v>
      </c>
      <c r="L21" s="4"/>
      <c r="M21" s="6">
        <v>0</v>
      </c>
      <c r="N21" s="4"/>
      <c r="O21" s="6">
        <v>0</v>
      </c>
      <c r="P21" s="4"/>
      <c r="Q21" s="6">
        <v>0</v>
      </c>
      <c r="R21" s="4"/>
      <c r="S21" s="6">
        <v>0</v>
      </c>
      <c r="T21" s="4"/>
      <c r="U21" s="6">
        <v>1444</v>
      </c>
      <c r="V21" s="4"/>
      <c r="W21" s="6">
        <v>1435639480</v>
      </c>
      <c r="X21" s="4"/>
      <c r="Y21" s="6">
        <v>1444</v>
      </c>
      <c r="Z21" s="4"/>
      <c r="AA21" s="6">
        <v>1444000000</v>
      </c>
      <c r="AB21" s="4"/>
      <c r="AC21" s="6">
        <v>0</v>
      </c>
      <c r="AD21" s="4"/>
      <c r="AE21" s="6">
        <v>0</v>
      </c>
      <c r="AF21" s="4"/>
      <c r="AG21" s="6">
        <v>0</v>
      </c>
      <c r="AH21" s="4"/>
      <c r="AI21" s="6">
        <v>0</v>
      </c>
      <c r="AJ21" s="4"/>
      <c r="AK21" s="9">
        <v>0</v>
      </c>
    </row>
    <row r="22" spans="1:37" ht="24.75" thickBo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1">
        <f>SUM(Q9:Q21)</f>
        <v>0</v>
      </c>
      <c r="R22" s="4"/>
      <c r="S22" s="11">
        <f>SUM(S9:S21)</f>
        <v>0</v>
      </c>
      <c r="T22" s="4"/>
      <c r="U22" s="4"/>
      <c r="V22" s="4"/>
      <c r="W22" s="11">
        <f>SUM(W9:W21)</f>
        <v>837467958282</v>
      </c>
      <c r="X22" s="4"/>
      <c r="Y22" s="4"/>
      <c r="Z22" s="4"/>
      <c r="AA22" s="11">
        <f>SUM(AA9:AA21)</f>
        <v>1444000000</v>
      </c>
      <c r="AB22" s="4"/>
      <c r="AC22" s="4"/>
      <c r="AD22" s="4"/>
      <c r="AE22" s="4"/>
      <c r="AF22" s="4"/>
      <c r="AG22" s="11">
        <f>SUM(AG9:AG21)</f>
        <v>836032318802</v>
      </c>
      <c r="AH22" s="4"/>
      <c r="AI22" s="11">
        <f>SUM(AI9:AI21)</f>
        <v>840127960628</v>
      </c>
      <c r="AJ22" s="4"/>
      <c r="AK22" s="12">
        <f>SUM(AK9:AK21)</f>
        <v>2.0728115397612802E-2</v>
      </c>
    </row>
    <row r="23" spans="1:37" ht="24.75" thickTop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136</v>
      </c>
      <c r="C6" s="22" t="s">
        <v>137</v>
      </c>
      <c r="D6" s="22" t="s">
        <v>137</v>
      </c>
      <c r="E6" s="22" t="s">
        <v>137</v>
      </c>
      <c r="F6" s="22" t="s">
        <v>137</v>
      </c>
      <c r="G6" s="22" t="s">
        <v>137</v>
      </c>
      <c r="H6" s="22" t="s">
        <v>137</v>
      </c>
      <c r="I6" s="22" t="s">
        <v>137</v>
      </c>
      <c r="K6" s="22" t="s">
        <v>167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>
      <c r="A7" s="22" t="s">
        <v>136</v>
      </c>
      <c r="C7" s="22" t="s">
        <v>138</v>
      </c>
      <c r="E7" s="22" t="s">
        <v>139</v>
      </c>
      <c r="G7" s="22" t="s">
        <v>140</v>
      </c>
      <c r="I7" s="22" t="s">
        <v>109</v>
      </c>
      <c r="K7" s="22" t="s">
        <v>141</v>
      </c>
      <c r="M7" s="22" t="s">
        <v>142</v>
      </c>
      <c r="O7" s="22" t="s">
        <v>143</v>
      </c>
      <c r="Q7" s="22" t="s">
        <v>141</v>
      </c>
      <c r="S7" s="22" t="s">
        <v>135</v>
      </c>
    </row>
    <row r="8" spans="1:19">
      <c r="A8" s="1" t="s">
        <v>144</v>
      </c>
      <c r="C8" s="1" t="s">
        <v>145</v>
      </c>
      <c r="E8" s="4" t="s">
        <v>146</v>
      </c>
      <c r="F8" s="4"/>
      <c r="G8" s="4" t="s">
        <v>147</v>
      </c>
      <c r="H8" s="4"/>
      <c r="I8" s="6">
        <v>5</v>
      </c>
      <c r="J8" s="4"/>
      <c r="K8" s="6">
        <v>261750068201</v>
      </c>
      <c r="L8" s="4"/>
      <c r="M8" s="6">
        <v>2963744339315</v>
      </c>
      <c r="N8" s="4"/>
      <c r="O8" s="6">
        <v>1613303050291</v>
      </c>
      <c r="P8" s="4"/>
      <c r="Q8" s="6">
        <v>1612191357225</v>
      </c>
      <c r="R8" s="4"/>
      <c r="S8" s="9">
        <v>3.9776903116775106E-2</v>
      </c>
    </row>
    <row r="9" spans="1:19">
      <c r="A9" s="1" t="s">
        <v>148</v>
      </c>
      <c r="C9" s="1" t="s">
        <v>149</v>
      </c>
      <c r="E9" s="4" t="s">
        <v>146</v>
      </c>
      <c r="F9" s="4"/>
      <c r="G9" s="4" t="s">
        <v>150</v>
      </c>
      <c r="H9" s="4"/>
      <c r="I9" s="6">
        <v>5</v>
      </c>
      <c r="J9" s="4"/>
      <c r="K9" s="6">
        <v>563317410318</v>
      </c>
      <c r="L9" s="4"/>
      <c r="M9" s="6">
        <v>8111428321315</v>
      </c>
      <c r="N9" s="4"/>
      <c r="O9" s="6">
        <v>8373673393635</v>
      </c>
      <c r="P9" s="4"/>
      <c r="Q9" s="6">
        <v>301072337998</v>
      </c>
      <c r="R9" s="4"/>
      <c r="S9" s="9">
        <v>7.4282281479915307E-3</v>
      </c>
    </row>
    <row r="10" spans="1:19" ht="24.75" thickBot="1">
      <c r="E10" s="4"/>
      <c r="F10" s="4"/>
      <c r="G10" s="4"/>
      <c r="H10" s="4"/>
      <c r="I10" s="4"/>
      <c r="J10" s="4"/>
      <c r="K10" s="11">
        <f>SUM(K8:K9)</f>
        <v>825067478519</v>
      </c>
      <c r="L10" s="4"/>
      <c r="M10" s="11">
        <f>SUM(M8:M9)</f>
        <v>11075172660630</v>
      </c>
      <c r="N10" s="4"/>
      <c r="O10" s="11">
        <f>SUM(O8:O9)</f>
        <v>9986976443926</v>
      </c>
      <c r="P10" s="4"/>
      <c r="Q10" s="11">
        <f>SUM(Q8:Q9)</f>
        <v>1913263695223</v>
      </c>
      <c r="R10" s="4"/>
      <c r="S10" s="12">
        <f>SUM(S8:S9)</f>
        <v>4.7205131264766637E-2</v>
      </c>
    </row>
    <row r="11" spans="1:19" ht="24.75" thickTop="1"/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C12" sqref="C12"/>
    </sheetView>
  </sheetViews>
  <sheetFormatPr defaultRowHeight="24"/>
  <cols>
    <col min="1" max="1" width="31.425781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1" t="s">
        <v>0</v>
      </c>
      <c r="B2" s="21"/>
      <c r="C2" s="21"/>
      <c r="D2" s="21"/>
      <c r="E2" s="21"/>
      <c r="F2" s="21"/>
      <c r="G2" s="21"/>
    </row>
    <row r="3" spans="1:7" ht="24.75">
      <c r="A3" s="21" t="s">
        <v>151</v>
      </c>
      <c r="B3" s="21"/>
      <c r="C3" s="21"/>
      <c r="D3" s="21"/>
      <c r="E3" s="21"/>
      <c r="F3" s="21"/>
      <c r="G3" s="21"/>
    </row>
    <row r="4" spans="1:7" ht="24.75">
      <c r="A4" s="21" t="s">
        <v>2</v>
      </c>
      <c r="B4" s="21"/>
      <c r="C4" s="21"/>
      <c r="D4" s="21"/>
      <c r="E4" s="21"/>
      <c r="F4" s="21"/>
      <c r="G4" s="21"/>
    </row>
    <row r="6" spans="1:7" ht="24.75">
      <c r="A6" s="22" t="s">
        <v>155</v>
      </c>
      <c r="C6" s="22" t="s">
        <v>141</v>
      </c>
      <c r="E6" s="22" t="s">
        <v>176</v>
      </c>
      <c r="G6" s="22" t="s">
        <v>13</v>
      </c>
    </row>
    <row r="7" spans="1:7">
      <c r="A7" s="1" t="s">
        <v>185</v>
      </c>
      <c r="C7" s="13">
        <v>-909171414418</v>
      </c>
      <c r="E7" s="9">
        <f>C7/$C$11</f>
        <v>1.1417941224151342</v>
      </c>
      <c r="G7" s="9">
        <v>-2.2566164151234257E-2</v>
      </c>
    </row>
    <row r="8" spans="1:7">
      <c r="A8" s="1" t="s">
        <v>186</v>
      </c>
      <c r="C8" s="13">
        <v>4104002346</v>
      </c>
      <c r="E8" s="9">
        <f t="shared" ref="E8:E10" si="0">C8/$C$11</f>
        <v>-5.1540619103608593E-3</v>
      </c>
      <c r="G8" s="9">
        <v>1.0125628272065268E-4</v>
      </c>
    </row>
    <row r="9" spans="1:7">
      <c r="A9" s="1" t="s">
        <v>187</v>
      </c>
      <c r="C9" s="13">
        <v>15501002206</v>
      </c>
      <c r="E9" s="9">
        <f t="shared" si="0"/>
        <v>-1.9467124603433222E-2</v>
      </c>
      <c r="G9" s="9">
        <v>3.8244955240442199E-4</v>
      </c>
    </row>
    <row r="10" spans="1:7">
      <c r="A10" s="1" t="s">
        <v>183</v>
      </c>
      <c r="C10" s="13">
        <v>93300781440</v>
      </c>
      <c r="E10" s="9">
        <f t="shared" si="0"/>
        <v>-0.11717293590134011</v>
      </c>
      <c r="G10" s="9">
        <v>2.3019700033910712E-3</v>
      </c>
    </row>
    <row r="11" spans="1:7" ht="24.75" thickBot="1">
      <c r="C11" s="16">
        <f>SUM(C7:C10)</f>
        <v>-796265628426</v>
      </c>
      <c r="E11" s="20">
        <f>SUM(E7:E10)</f>
        <v>0.99999999999999989</v>
      </c>
      <c r="G11" s="12">
        <f>SUM(G7:G10)</f>
        <v>-1.9780488312718111E-2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12"/>
  <sheetViews>
    <sheetView rightToLeft="1" workbookViewId="0">
      <selection activeCell="I24" sqref="I24"/>
    </sheetView>
  </sheetViews>
  <sheetFormatPr defaultRowHeight="24"/>
  <cols>
    <col min="1" max="1" width="25.5703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5" ht="24.75">
      <c r="A3" s="21" t="s">
        <v>151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5" ht="24.75">
      <c r="A6" s="22" t="s">
        <v>152</v>
      </c>
      <c r="B6" s="22" t="s">
        <v>152</v>
      </c>
      <c r="C6" s="22" t="s">
        <v>152</v>
      </c>
      <c r="D6" s="22" t="s">
        <v>152</v>
      </c>
      <c r="E6" s="22" t="s">
        <v>152</v>
      </c>
      <c r="F6" s="22" t="s">
        <v>152</v>
      </c>
      <c r="G6" s="22" t="s">
        <v>152</v>
      </c>
      <c r="I6" s="22" t="s">
        <v>153</v>
      </c>
      <c r="J6" s="22" t="s">
        <v>153</v>
      </c>
      <c r="K6" s="22" t="s">
        <v>153</v>
      </c>
      <c r="L6" s="22" t="s">
        <v>153</v>
      </c>
      <c r="M6" s="22" t="s">
        <v>153</v>
      </c>
      <c r="O6" s="22" t="s">
        <v>154</v>
      </c>
      <c r="P6" s="22" t="s">
        <v>154</v>
      </c>
      <c r="Q6" s="22" t="s">
        <v>154</v>
      </c>
      <c r="R6" s="22" t="s">
        <v>154</v>
      </c>
      <c r="S6" s="22" t="s">
        <v>154</v>
      </c>
    </row>
    <row r="7" spans="1:25" ht="24.75">
      <c r="A7" s="22" t="s">
        <v>155</v>
      </c>
      <c r="C7" s="22" t="s">
        <v>156</v>
      </c>
      <c r="E7" s="22" t="s">
        <v>108</v>
      </c>
      <c r="G7" s="22" t="s">
        <v>109</v>
      </c>
      <c r="I7" s="22" t="s">
        <v>157</v>
      </c>
      <c r="K7" s="22" t="s">
        <v>158</v>
      </c>
      <c r="M7" s="22" t="s">
        <v>159</v>
      </c>
      <c r="O7" s="22" t="s">
        <v>157</v>
      </c>
      <c r="Q7" s="22" t="s">
        <v>158</v>
      </c>
      <c r="S7" s="22" t="s">
        <v>159</v>
      </c>
    </row>
    <row r="8" spans="1:25">
      <c r="A8" s="1" t="s">
        <v>144</v>
      </c>
      <c r="C8" s="6">
        <v>17</v>
      </c>
      <c r="D8" s="4"/>
      <c r="E8" s="4" t="s">
        <v>188</v>
      </c>
      <c r="F8" s="4"/>
      <c r="G8" s="6">
        <v>5</v>
      </c>
      <c r="H8" s="4"/>
      <c r="I8" s="6">
        <v>15377002932</v>
      </c>
      <c r="J8" s="4"/>
      <c r="K8" s="6">
        <v>0</v>
      </c>
      <c r="L8" s="4"/>
      <c r="M8" s="6">
        <v>15377002932</v>
      </c>
      <c r="N8" s="4"/>
      <c r="O8" s="6">
        <v>15377002932</v>
      </c>
      <c r="P8" s="4"/>
      <c r="Q8" s="6">
        <v>0</v>
      </c>
      <c r="R8" s="4"/>
      <c r="S8" s="6">
        <v>15377002932</v>
      </c>
      <c r="T8" s="4"/>
      <c r="U8" s="4"/>
      <c r="V8" s="4"/>
      <c r="W8" s="4"/>
      <c r="X8" s="4"/>
      <c r="Y8" s="4"/>
    </row>
    <row r="9" spans="1:25">
      <c r="A9" s="1" t="s">
        <v>148</v>
      </c>
      <c r="C9" s="6">
        <v>17</v>
      </c>
      <c r="D9" s="4"/>
      <c r="E9" s="4" t="s">
        <v>188</v>
      </c>
      <c r="F9" s="4"/>
      <c r="G9" s="6">
        <v>5</v>
      </c>
      <c r="H9" s="4"/>
      <c r="I9" s="6">
        <v>123999274</v>
      </c>
      <c r="J9" s="4"/>
      <c r="K9" s="6">
        <v>0</v>
      </c>
      <c r="L9" s="4"/>
      <c r="M9" s="6">
        <v>123999274</v>
      </c>
      <c r="N9" s="4"/>
      <c r="O9" s="6">
        <v>123999274</v>
      </c>
      <c r="P9" s="4"/>
      <c r="Q9" s="6">
        <v>0</v>
      </c>
      <c r="R9" s="4"/>
      <c r="S9" s="6">
        <v>123999274</v>
      </c>
      <c r="T9" s="4"/>
      <c r="U9" s="4"/>
      <c r="V9" s="4"/>
      <c r="W9" s="4"/>
      <c r="X9" s="4"/>
      <c r="Y9" s="4"/>
    </row>
    <row r="10" spans="1:25" ht="24.75" thickBot="1">
      <c r="C10" s="4"/>
      <c r="D10" s="4"/>
      <c r="E10" s="4"/>
      <c r="F10" s="4"/>
      <c r="G10" s="4"/>
      <c r="H10" s="4"/>
      <c r="I10" s="11">
        <f>SUM(I8:I9)</f>
        <v>15501002206</v>
      </c>
      <c r="J10" s="4"/>
      <c r="K10" s="11">
        <f>SUM(K8:K9)</f>
        <v>0</v>
      </c>
      <c r="L10" s="4"/>
      <c r="M10" s="11">
        <f>SUM(M8:M9)</f>
        <v>15501002206</v>
      </c>
      <c r="N10" s="4"/>
      <c r="O10" s="11">
        <f>SUM(O8:O9)</f>
        <v>15501002206</v>
      </c>
      <c r="P10" s="4"/>
      <c r="Q10" s="11">
        <f>SUM(Q8:Q9)</f>
        <v>0</v>
      </c>
      <c r="R10" s="4"/>
      <c r="S10" s="11">
        <f>SUM(S8:S9)</f>
        <v>15501002206</v>
      </c>
      <c r="T10" s="4"/>
      <c r="U10" s="4"/>
      <c r="V10" s="4"/>
      <c r="W10" s="4"/>
      <c r="X10" s="4"/>
      <c r="Y10" s="4"/>
    </row>
    <row r="11" spans="1:25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2"/>
  <sheetViews>
    <sheetView rightToLeft="1" workbookViewId="0">
      <selection activeCell="M12" sqref="M12"/>
    </sheetView>
  </sheetViews>
  <sheetFormatPr defaultRowHeight="24"/>
  <cols>
    <col min="1" max="1" width="30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3</v>
      </c>
      <c r="C6" s="22" t="s">
        <v>161</v>
      </c>
      <c r="D6" s="22" t="s">
        <v>161</v>
      </c>
      <c r="E6" s="22" t="s">
        <v>161</v>
      </c>
      <c r="F6" s="22" t="s">
        <v>161</v>
      </c>
      <c r="G6" s="22" t="s">
        <v>161</v>
      </c>
      <c r="I6" s="22" t="s">
        <v>153</v>
      </c>
      <c r="J6" s="22" t="s">
        <v>153</v>
      </c>
      <c r="K6" s="22" t="s">
        <v>153</v>
      </c>
      <c r="L6" s="22" t="s">
        <v>153</v>
      </c>
      <c r="M6" s="22" t="s">
        <v>153</v>
      </c>
      <c r="O6" s="22" t="s">
        <v>154</v>
      </c>
      <c r="P6" s="22" t="s">
        <v>154</v>
      </c>
      <c r="Q6" s="22" t="s">
        <v>154</v>
      </c>
      <c r="R6" s="22" t="s">
        <v>154</v>
      </c>
      <c r="S6" s="22" t="s">
        <v>154</v>
      </c>
    </row>
    <row r="7" spans="1:19" ht="24.75">
      <c r="A7" s="22" t="s">
        <v>3</v>
      </c>
      <c r="C7" s="22" t="s">
        <v>162</v>
      </c>
      <c r="E7" s="22" t="s">
        <v>163</v>
      </c>
      <c r="G7" s="22" t="s">
        <v>164</v>
      </c>
      <c r="I7" s="22" t="s">
        <v>165</v>
      </c>
      <c r="K7" s="22" t="s">
        <v>158</v>
      </c>
      <c r="M7" s="22" t="s">
        <v>166</v>
      </c>
      <c r="O7" s="22" t="s">
        <v>165</v>
      </c>
      <c r="Q7" s="22" t="s">
        <v>158</v>
      </c>
      <c r="S7" s="22" t="s">
        <v>166</v>
      </c>
    </row>
    <row r="8" spans="1:19">
      <c r="A8" s="1" t="s">
        <v>42</v>
      </c>
      <c r="C8" s="4" t="s">
        <v>167</v>
      </c>
      <c r="D8" s="4"/>
      <c r="E8" s="6">
        <v>14425299</v>
      </c>
      <c r="F8" s="4"/>
      <c r="G8" s="6">
        <v>6452</v>
      </c>
      <c r="H8" s="4"/>
      <c r="I8" s="6">
        <v>93072029148</v>
      </c>
      <c r="J8" s="4"/>
      <c r="K8" s="6">
        <v>8723697332</v>
      </c>
      <c r="L8" s="4"/>
      <c r="M8" s="6">
        <f>I8-K8</f>
        <v>84348331816</v>
      </c>
      <c r="N8" s="4"/>
      <c r="O8" s="6">
        <v>93072029148</v>
      </c>
      <c r="P8" s="4"/>
      <c r="Q8" s="6">
        <v>8723697332</v>
      </c>
      <c r="R8" s="4"/>
      <c r="S8" s="6">
        <f>O8-Q8</f>
        <v>84348331816</v>
      </c>
    </row>
    <row r="9" spans="1:19">
      <c r="A9" s="1" t="s">
        <v>58</v>
      </c>
      <c r="C9" s="4" t="s">
        <v>168</v>
      </c>
      <c r="D9" s="4"/>
      <c r="E9" s="6">
        <v>24508801</v>
      </c>
      <c r="F9" s="4"/>
      <c r="G9" s="6">
        <v>2400</v>
      </c>
      <c r="H9" s="4"/>
      <c r="I9" s="6">
        <v>58821122400</v>
      </c>
      <c r="J9" s="4"/>
      <c r="K9" s="6">
        <v>3451142578</v>
      </c>
      <c r="L9" s="4"/>
      <c r="M9" s="6">
        <f>I9-K9</f>
        <v>55369979822</v>
      </c>
      <c r="N9" s="4"/>
      <c r="O9" s="6">
        <v>58821122400</v>
      </c>
      <c r="P9" s="4"/>
      <c r="Q9" s="6">
        <v>3451142578</v>
      </c>
      <c r="R9" s="4"/>
      <c r="S9" s="6">
        <f>O9-Q9</f>
        <v>55369979822</v>
      </c>
    </row>
    <row r="10" spans="1:19" ht="24.75" thickBot="1">
      <c r="C10" s="4"/>
      <c r="D10" s="4"/>
      <c r="E10" s="4"/>
      <c r="F10" s="4"/>
      <c r="G10" s="4"/>
      <c r="H10" s="4"/>
      <c r="I10" s="11">
        <f>SUM(I8:I9)</f>
        <v>151893151548</v>
      </c>
      <c r="J10" s="4"/>
      <c r="K10" s="11">
        <f>SUM(K8:K9)</f>
        <v>12174839910</v>
      </c>
      <c r="L10" s="4"/>
      <c r="M10" s="11">
        <f>SUM(M8:M9)</f>
        <v>139718311638</v>
      </c>
      <c r="N10" s="4"/>
      <c r="O10" s="11">
        <f>SUM(O8:O9)</f>
        <v>151893151548</v>
      </c>
      <c r="P10" s="4"/>
      <c r="Q10" s="11">
        <f>SUM(Q8:Q9)</f>
        <v>12174839910</v>
      </c>
      <c r="R10" s="4"/>
      <c r="S10" s="11">
        <f>SUM(S8:S9)</f>
        <v>139718311638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/>
      <c r="P11" s="4"/>
      <c r="Q11" s="6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6"/>
      <c r="R12" s="4"/>
      <c r="S1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23"/>
  <sheetViews>
    <sheetView rightToLeft="1" workbookViewId="0">
      <selection activeCell="Q98" sqref="Q98"/>
    </sheetView>
  </sheetViews>
  <sheetFormatPr defaultRowHeight="24"/>
  <cols>
    <col min="1" max="1" width="45.710937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2" t="s">
        <v>153</v>
      </c>
      <c r="D6" s="22" t="s">
        <v>153</v>
      </c>
      <c r="E6" s="22" t="s">
        <v>153</v>
      </c>
      <c r="F6" s="22" t="s">
        <v>153</v>
      </c>
      <c r="G6" s="22" t="s">
        <v>153</v>
      </c>
      <c r="H6" s="22" t="s">
        <v>153</v>
      </c>
      <c r="I6" s="22" t="s">
        <v>153</v>
      </c>
      <c r="K6" s="22" t="s">
        <v>154</v>
      </c>
      <c r="L6" s="22" t="s">
        <v>154</v>
      </c>
      <c r="M6" s="22" t="s">
        <v>154</v>
      </c>
      <c r="N6" s="22" t="s">
        <v>154</v>
      </c>
      <c r="O6" s="22" t="s">
        <v>154</v>
      </c>
      <c r="P6" s="22" t="s">
        <v>154</v>
      </c>
      <c r="Q6" s="22" t="s">
        <v>154</v>
      </c>
    </row>
    <row r="7" spans="1:17" ht="24.75">
      <c r="A7" s="22" t="s">
        <v>3</v>
      </c>
      <c r="C7" s="22" t="s">
        <v>7</v>
      </c>
      <c r="E7" s="22" t="s">
        <v>169</v>
      </c>
      <c r="G7" s="22" t="s">
        <v>170</v>
      </c>
      <c r="I7" s="22" t="s">
        <v>171</v>
      </c>
      <c r="K7" s="22" t="s">
        <v>7</v>
      </c>
      <c r="M7" s="22" t="s">
        <v>169</v>
      </c>
      <c r="O7" s="22" t="s">
        <v>170</v>
      </c>
      <c r="Q7" s="22" t="s">
        <v>171</v>
      </c>
    </row>
    <row r="8" spans="1:17">
      <c r="A8" s="1" t="s">
        <v>86</v>
      </c>
      <c r="C8" s="7">
        <v>115819107</v>
      </c>
      <c r="D8" s="7"/>
      <c r="E8" s="7">
        <v>529597923241</v>
      </c>
      <c r="F8" s="7"/>
      <c r="G8" s="7">
        <v>552623919904</v>
      </c>
      <c r="H8" s="7"/>
      <c r="I8" s="7">
        <f>E8-G8</f>
        <v>-23025996663</v>
      </c>
      <c r="J8" s="7"/>
      <c r="K8" s="7">
        <v>115819107</v>
      </c>
      <c r="L8" s="7"/>
      <c r="M8" s="7">
        <v>529597923241</v>
      </c>
      <c r="N8" s="7"/>
      <c r="O8" s="7">
        <v>552623919904</v>
      </c>
      <c r="P8" s="7"/>
      <c r="Q8" s="7">
        <f>M8-O8</f>
        <v>-23025996663</v>
      </c>
    </row>
    <row r="9" spans="1:17">
      <c r="A9" s="1" t="s">
        <v>76</v>
      </c>
      <c r="C9" s="7">
        <v>20399582</v>
      </c>
      <c r="D9" s="7"/>
      <c r="E9" s="7">
        <v>154519918191</v>
      </c>
      <c r="F9" s="7"/>
      <c r="G9" s="7">
        <v>162428417941</v>
      </c>
      <c r="H9" s="7"/>
      <c r="I9" s="7">
        <f t="shared" ref="I9:I69" si="0">E9-G9</f>
        <v>-7908499750</v>
      </c>
      <c r="J9" s="7"/>
      <c r="K9" s="7">
        <v>20399582</v>
      </c>
      <c r="L9" s="7"/>
      <c r="M9" s="7">
        <v>154519918191</v>
      </c>
      <c r="N9" s="7"/>
      <c r="O9" s="7">
        <v>162428417941</v>
      </c>
      <c r="P9" s="7"/>
      <c r="Q9" s="7">
        <f t="shared" ref="Q9:Q69" si="1">M9-O9</f>
        <v>-7908499750</v>
      </c>
    </row>
    <row r="10" spans="1:17">
      <c r="A10" s="1" t="s">
        <v>88</v>
      </c>
      <c r="C10" s="7">
        <v>32825416</v>
      </c>
      <c r="D10" s="7"/>
      <c r="E10" s="7">
        <v>524039482683</v>
      </c>
      <c r="F10" s="7"/>
      <c r="G10" s="7">
        <v>514903053346</v>
      </c>
      <c r="H10" s="7"/>
      <c r="I10" s="7">
        <f t="shared" si="0"/>
        <v>9136429337</v>
      </c>
      <c r="J10" s="7"/>
      <c r="K10" s="7">
        <v>32825416</v>
      </c>
      <c r="L10" s="7"/>
      <c r="M10" s="7">
        <v>524039482683</v>
      </c>
      <c r="N10" s="7"/>
      <c r="O10" s="7">
        <v>514903053346</v>
      </c>
      <c r="P10" s="7"/>
      <c r="Q10" s="7">
        <f t="shared" si="1"/>
        <v>9136429337</v>
      </c>
    </row>
    <row r="11" spans="1:17">
      <c r="A11" s="1" t="s">
        <v>99</v>
      </c>
      <c r="C11" s="7">
        <v>8211446</v>
      </c>
      <c r="D11" s="7"/>
      <c r="E11" s="7">
        <v>21720646392</v>
      </c>
      <c r="F11" s="7"/>
      <c r="G11" s="7">
        <v>30390561646</v>
      </c>
      <c r="H11" s="7"/>
      <c r="I11" s="7">
        <f t="shared" si="0"/>
        <v>-8669915254</v>
      </c>
      <c r="J11" s="7"/>
      <c r="K11" s="7">
        <v>8211446</v>
      </c>
      <c r="L11" s="7"/>
      <c r="M11" s="7">
        <v>21720646392</v>
      </c>
      <c r="N11" s="7"/>
      <c r="O11" s="7">
        <v>30390561646</v>
      </c>
      <c r="P11" s="7"/>
      <c r="Q11" s="7">
        <f t="shared" si="1"/>
        <v>-8669915254</v>
      </c>
    </row>
    <row r="12" spans="1:17">
      <c r="A12" s="1" t="s">
        <v>56</v>
      </c>
      <c r="C12" s="7">
        <v>36816534</v>
      </c>
      <c r="D12" s="7"/>
      <c r="E12" s="7">
        <v>1260051085689</v>
      </c>
      <c r="F12" s="7"/>
      <c r="G12" s="7">
        <v>1279813722525</v>
      </c>
      <c r="H12" s="7"/>
      <c r="I12" s="7">
        <f t="shared" si="0"/>
        <v>-19762636836</v>
      </c>
      <c r="J12" s="7"/>
      <c r="K12" s="7">
        <v>36816534</v>
      </c>
      <c r="L12" s="7"/>
      <c r="M12" s="7">
        <v>1260051085689</v>
      </c>
      <c r="N12" s="7"/>
      <c r="O12" s="7">
        <v>1279813722525</v>
      </c>
      <c r="P12" s="7"/>
      <c r="Q12" s="7">
        <f t="shared" si="1"/>
        <v>-19762636836</v>
      </c>
    </row>
    <row r="13" spans="1:17">
      <c r="A13" s="1" t="s">
        <v>53</v>
      </c>
      <c r="C13" s="7">
        <v>9426854</v>
      </c>
      <c r="D13" s="7"/>
      <c r="E13" s="7">
        <v>697653396082</v>
      </c>
      <c r="F13" s="7"/>
      <c r="G13" s="7">
        <v>662981568473</v>
      </c>
      <c r="H13" s="7"/>
      <c r="I13" s="7">
        <f t="shared" si="0"/>
        <v>34671827609</v>
      </c>
      <c r="J13" s="7"/>
      <c r="K13" s="7">
        <v>9426854</v>
      </c>
      <c r="L13" s="7"/>
      <c r="M13" s="7">
        <v>697653396082</v>
      </c>
      <c r="N13" s="7"/>
      <c r="O13" s="7">
        <v>662981568473</v>
      </c>
      <c r="P13" s="7"/>
      <c r="Q13" s="7">
        <f t="shared" si="1"/>
        <v>34671827609</v>
      </c>
    </row>
    <row r="14" spans="1:17">
      <c r="A14" s="1" t="s">
        <v>50</v>
      </c>
      <c r="C14" s="7">
        <v>69194</v>
      </c>
      <c r="D14" s="7"/>
      <c r="E14" s="7">
        <v>31649100838</v>
      </c>
      <c r="F14" s="7"/>
      <c r="G14" s="7">
        <v>30579305924</v>
      </c>
      <c r="H14" s="7"/>
      <c r="I14" s="7">
        <f t="shared" si="0"/>
        <v>1069794914</v>
      </c>
      <c r="J14" s="7"/>
      <c r="K14" s="7">
        <v>69194</v>
      </c>
      <c r="L14" s="7"/>
      <c r="M14" s="7">
        <v>31649100838</v>
      </c>
      <c r="N14" s="7"/>
      <c r="O14" s="7">
        <v>30579305924</v>
      </c>
      <c r="P14" s="7"/>
      <c r="Q14" s="7">
        <f t="shared" si="1"/>
        <v>1069794914</v>
      </c>
    </row>
    <row r="15" spans="1:17">
      <c r="A15" s="1" t="s">
        <v>81</v>
      </c>
      <c r="C15" s="7">
        <v>38902128</v>
      </c>
      <c r="D15" s="7"/>
      <c r="E15" s="7">
        <v>301244444036</v>
      </c>
      <c r="F15" s="7"/>
      <c r="G15" s="7">
        <v>293510311968</v>
      </c>
      <c r="H15" s="7"/>
      <c r="I15" s="7">
        <f t="shared" si="0"/>
        <v>7734132068</v>
      </c>
      <c r="J15" s="7"/>
      <c r="K15" s="7">
        <v>38902128</v>
      </c>
      <c r="L15" s="7"/>
      <c r="M15" s="7">
        <v>301244444036</v>
      </c>
      <c r="N15" s="7"/>
      <c r="O15" s="7">
        <v>293510311968</v>
      </c>
      <c r="P15" s="7"/>
      <c r="Q15" s="7">
        <f t="shared" si="1"/>
        <v>7734132068</v>
      </c>
    </row>
    <row r="16" spans="1:17">
      <c r="A16" s="1" t="s">
        <v>71</v>
      </c>
      <c r="C16" s="7">
        <v>3290542</v>
      </c>
      <c r="D16" s="7"/>
      <c r="E16" s="7">
        <v>73792931486</v>
      </c>
      <c r="F16" s="7"/>
      <c r="G16" s="7">
        <v>87858073569</v>
      </c>
      <c r="H16" s="7"/>
      <c r="I16" s="7">
        <f t="shared" si="0"/>
        <v>-14065142083</v>
      </c>
      <c r="J16" s="7"/>
      <c r="K16" s="7">
        <v>3290542</v>
      </c>
      <c r="L16" s="7"/>
      <c r="M16" s="7">
        <v>73792931486</v>
      </c>
      <c r="N16" s="7"/>
      <c r="O16" s="7">
        <v>87858073569</v>
      </c>
      <c r="P16" s="7"/>
      <c r="Q16" s="7">
        <f t="shared" si="1"/>
        <v>-14065142083</v>
      </c>
    </row>
    <row r="17" spans="1:17">
      <c r="A17" s="1" t="s">
        <v>98</v>
      </c>
      <c r="C17" s="7">
        <v>211400000</v>
      </c>
      <c r="D17" s="7"/>
      <c r="E17" s="7">
        <v>645766888410</v>
      </c>
      <c r="F17" s="7"/>
      <c r="G17" s="7">
        <v>702923033440</v>
      </c>
      <c r="H17" s="7"/>
      <c r="I17" s="7">
        <f t="shared" si="0"/>
        <v>-57156145030</v>
      </c>
      <c r="J17" s="7"/>
      <c r="K17" s="7">
        <v>211400000</v>
      </c>
      <c r="L17" s="7"/>
      <c r="M17" s="7">
        <v>645766888410</v>
      </c>
      <c r="N17" s="7"/>
      <c r="O17" s="7">
        <v>702923033440</v>
      </c>
      <c r="P17" s="7"/>
      <c r="Q17" s="7">
        <f t="shared" si="1"/>
        <v>-57156145030</v>
      </c>
    </row>
    <row r="18" spans="1:17">
      <c r="A18" s="1" t="s">
        <v>96</v>
      </c>
      <c r="C18" s="7">
        <v>530000</v>
      </c>
      <c r="D18" s="7"/>
      <c r="E18" s="7">
        <v>1034726526</v>
      </c>
      <c r="F18" s="7"/>
      <c r="G18" s="7">
        <v>1038793094</v>
      </c>
      <c r="H18" s="7"/>
      <c r="I18" s="7">
        <f t="shared" si="0"/>
        <v>-4066568</v>
      </c>
      <c r="J18" s="7"/>
      <c r="K18" s="7">
        <v>530000</v>
      </c>
      <c r="L18" s="7"/>
      <c r="M18" s="7">
        <v>1034726526</v>
      </c>
      <c r="N18" s="7"/>
      <c r="O18" s="7">
        <v>1038793094</v>
      </c>
      <c r="P18" s="7"/>
      <c r="Q18" s="7">
        <f t="shared" si="1"/>
        <v>-4066568</v>
      </c>
    </row>
    <row r="19" spans="1:17">
      <c r="A19" s="1" t="s">
        <v>63</v>
      </c>
      <c r="C19" s="7">
        <v>55189828</v>
      </c>
      <c r="D19" s="7"/>
      <c r="E19" s="7">
        <v>828956487188</v>
      </c>
      <c r="F19" s="7"/>
      <c r="G19" s="7">
        <v>880526248800</v>
      </c>
      <c r="H19" s="7"/>
      <c r="I19" s="7">
        <f t="shared" si="0"/>
        <v>-51569761612</v>
      </c>
      <c r="J19" s="7"/>
      <c r="K19" s="7">
        <v>55189828</v>
      </c>
      <c r="L19" s="7"/>
      <c r="M19" s="7">
        <v>828956487188</v>
      </c>
      <c r="N19" s="7"/>
      <c r="O19" s="7">
        <v>880526248800</v>
      </c>
      <c r="P19" s="7"/>
      <c r="Q19" s="7">
        <f t="shared" si="1"/>
        <v>-51569761612</v>
      </c>
    </row>
    <row r="20" spans="1:17">
      <c r="A20" s="1" t="s">
        <v>37</v>
      </c>
      <c r="C20" s="7">
        <v>27217824</v>
      </c>
      <c r="D20" s="7"/>
      <c r="E20" s="7">
        <v>497557595449</v>
      </c>
      <c r="F20" s="7"/>
      <c r="G20" s="7">
        <v>497016477890</v>
      </c>
      <c r="H20" s="7"/>
      <c r="I20" s="7">
        <f t="shared" si="0"/>
        <v>541117559</v>
      </c>
      <c r="J20" s="7"/>
      <c r="K20" s="7">
        <v>27217824</v>
      </c>
      <c r="L20" s="7"/>
      <c r="M20" s="7">
        <v>497557595449</v>
      </c>
      <c r="N20" s="7"/>
      <c r="O20" s="7">
        <v>497016477890</v>
      </c>
      <c r="P20" s="7"/>
      <c r="Q20" s="7">
        <f t="shared" si="1"/>
        <v>541117559</v>
      </c>
    </row>
    <row r="21" spans="1:17">
      <c r="A21" s="1" t="s">
        <v>36</v>
      </c>
      <c r="C21" s="7">
        <v>3213381</v>
      </c>
      <c r="D21" s="7"/>
      <c r="E21" s="7">
        <v>199002484164</v>
      </c>
      <c r="F21" s="7"/>
      <c r="G21" s="7">
        <v>213057234249</v>
      </c>
      <c r="H21" s="7"/>
      <c r="I21" s="7">
        <f t="shared" si="0"/>
        <v>-14054750085</v>
      </c>
      <c r="J21" s="7"/>
      <c r="K21" s="7">
        <v>3213381</v>
      </c>
      <c r="L21" s="7"/>
      <c r="M21" s="7">
        <v>199002484164</v>
      </c>
      <c r="N21" s="7"/>
      <c r="O21" s="7">
        <v>213057234249</v>
      </c>
      <c r="P21" s="7"/>
      <c r="Q21" s="7">
        <f t="shared" si="1"/>
        <v>-14054750085</v>
      </c>
    </row>
    <row r="22" spans="1:17">
      <c r="A22" s="1" t="s">
        <v>85</v>
      </c>
      <c r="C22" s="7">
        <v>115620000</v>
      </c>
      <c r="D22" s="7"/>
      <c r="E22" s="7">
        <v>763148885040</v>
      </c>
      <c r="F22" s="7"/>
      <c r="G22" s="7">
        <v>783022097050</v>
      </c>
      <c r="H22" s="7"/>
      <c r="I22" s="7">
        <f t="shared" si="0"/>
        <v>-19873212010</v>
      </c>
      <c r="J22" s="7"/>
      <c r="K22" s="7">
        <v>115620000</v>
      </c>
      <c r="L22" s="7"/>
      <c r="M22" s="7">
        <v>763148885040</v>
      </c>
      <c r="N22" s="7"/>
      <c r="O22" s="7">
        <v>783022097050</v>
      </c>
      <c r="P22" s="7"/>
      <c r="Q22" s="7">
        <f t="shared" si="1"/>
        <v>-19873212010</v>
      </c>
    </row>
    <row r="23" spans="1:17">
      <c r="A23" s="1" t="s">
        <v>90</v>
      </c>
      <c r="C23" s="7">
        <v>16344556</v>
      </c>
      <c r="D23" s="7"/>
      <c r="E23" s="7">
        <v>184081975754</v>
      </c>
      <c r="F23" s="7"/>
      <c r="G23" s="7">
        <v>176445741984</v>
      </c>
      <c r="H23" s="7"/>
      <c r="I23" s="7">
        <f t="shared" si="0"/>
        <v>7636233770</v>
      </c>
      <c r="J23" s="7"/>
      <c r="K23" s="7">
        <v>16344556</v>
      </c>
      <c r="L23" s="7"/>
      <c r="M23" s="7">
        <v>184081975754</v>
      </c>
      <c r="N23" s="7"/>
      <c r="O23" s="7">
        <v>176445741984</v>
      </c>
      <c r="P23" s="7"/>
      <c r="Q23" s="7">
        <f t="shared" si="1"/>
        <v>7636233770</v>
      </c>
    </row>
    <row r="24" spans="1:17">
      <c r="A24" s="1" t="s">
        <v>78</v>
      </c>
      <c r="C24" s="7">
        <v>31406212</v>
      </c>
      <c r="D24" s="7"/>
      <c r="E24" s="7">
        <v>348095697180</v>
      </c>
      <c r="F24" s="7"/>
      <c r="G24" s="7">
        <v>384337311773</v>
      </c>
      <c r="H24" s="7"/>
      <c r="I24" s="7">
        <f t="shared" si="0"/>
        <v>-36241614593</v>
      </c>
      <c r="J24" s="7"/>
      <c r="K24" s="7">
        <v>31406212</v>
      </c>
      <c r="L24" s="7"/>
      <c r="M24" s="7">
        <v>348095697180</v>
      </c>
      <c r="N24" s="7"/>
      <c r="O24" s="7">
        <v>384337311773</v>
      </c>
      <c r="P24" s="7"/>
      <c r="Q24" s="7">
        <f t="shared" si="1"/>
        <v>-36241614593</v>
      </c>
    </row>
    <row r="25" spans="1:17">
      <c r="A25" s="1" t="s">
        <v>65</v>
      </c>
      <c r="C25" s="7">
        <v>31787636</v>
      </c>
      <c r="D25" s="7"/>
      <c r="E25" s="7">
        <v>636393781255</v>
      </c>
      <c r="F25" s="7"/>
      <c r="G25" s="7">
        <v>722657685069</v>
      </c>
      <c r="H25" s="7"/>
      <c r="I25" s="7">
        <f t="shared" si="0"/>
        <v>-86263903814</v>
      </c>
      <c r="J25" s="7"/>
      <c r="K25" s="7">
        <v>31787636</v>
      </c>
      <c r="L25" s="7"/>
      <c r="M25" s="7">
        <v>636393781255</v>
      </c>
      <c r="N25" s="7"/>
      <c r="O25" s="7">
        <v>722657685069</v>
      </c>
      <c r="P25" s="7"/>
      <c r="Q25" s="7">
        <f t="shared" si="1"/>
        <v>-86263903814</v>
      </c>
    </row>
    <row r="26" spans="1:17">
      <c r="A26" s="1" t="s">
        <v>66</v>
      </c>
      <c r="C26" s="7">
        <v>7715320</v>
      </c>
      <c r="D26" s="7"/>
      <c r="E26" s="7">
        <v>332699172639</v>
      </c>
      <c r="F26" s="7"/>
      <c r="G26" s="7">
        <v>397889190330</v>
      </c>
      <c r="H26" s="7"/>
      <c r="I26" s="7">
        <f t="shared" si="0"/>
        <v>-65190017691</v>
      </c>
      <c r="J26" s="7"/>
      <c r="K26" s="7">
        <v>7715320</v>
      </c>
      <c r="L26" s="7"/>
      <c r="M26" s="7">
        <v>332699172639</v>
      </c>
      <c r="N26" s="7"/>
      <c r="O26" s="7">
        <v>397889190330</v>
      </c>
      <c r="P26" s="7"/>
      <c r="Q26" s="7">
        <f t="shared" si="1"/>
        <v>-65190017691</v>
      </c>
    </row>
    <row r="27" spans="1:17">
      <c r="A27" s="1" t="s">
        <v>61</v>
      </c>
      <c r="C27" s="7">
        <v>19795376</v>
      </c>
      <c r="D27" s="7"/>
      <c r="E27" s="7">
        <v>181033860317</v>
      </c>
      <c r="F27" s="7"/>
      <c r="G27" s="7">
        <v>190872657074</v>
      </c>
      <c r="H27" s="7"/>
      <c r="I27" s="7">
        <f t="shared" si="0"/>
        <v>-9838796757</v>
      </c>
      <c r="J27" s="7"/>
      <c r="K27" s="7">
        <v>19795376</v>
      </c>
      <c r="L27" s="7"/>
      <c r="M27" s="7">
        <v>181033860317</v>
      </c>
      <c r="N27" s="7"/>
      <c r="O27" s="7">
        <v>190872657074</v>
      </c>
      <c r="P27" s="7"/>
      <c r="Q27" s="7">
        <f t="shared" si="1"/>
        <v>-9838796757</v>
      </c>
    </row>
    <row r="28" spans="1:17">
      <c r="A28" s="1" t="s">
        <v>47</v>
      </c>
      <c r="C28" s="7">
        <v>611435</v>
      </c>
      <c r="D28" s="7"/>
      <c r="E28" s="7">
        <v>11359725215</v>
      </c>
      <c r="F28" s="7"/>
      <c r="G28" s="7">
        <v>10958579232</v>
      </c>
      <c r="H28" s="7"/>
      <c r="I28" s="7">
        <f t="shared" si="0"/>
        <v>401145983</v>
      </c>
      <c r="J28" s="7"/>
      <c r="K28" s="7">
        <v>611435</v>
      </c>
      <c r="L28" s="7"/>
      <c r="M28" s="7">
        <v>11359725215</v>
      </c>
      <c r="N28" s="7"/>
      <c r="O28" s="7">
        <v>10958579232</v>
      </c>
      <c r="P28" s="7"/>
      <c r="Q28" s="7">
        <f t="shared" si="1"/>
        <v>401145983</v>
      </c>
    </row>
    <row r="29" spans="1:17">
      <c r="A29" s="1" t="s">
        <v>101</v>
      </c>
      <c r="C29" s="7">
        <v>2000000</v>
      </c>
      <c r="D29" s="7"/>
      <c r="E29" s="7">
        <v>32684364000</v>
      </c>
      <c r="F29" s="7"/>
      <c r="G29" s="7">
        <v>33430995200</v>
      </c>
      <c r="H29" s="7"/>
      <c r="I29" s="7">
        <f t="shared" si="0"/>
        <v>-746631200</v>
      </c>
      <c r="J29" s="7"/>
      <c r="K29" s="7">
        <v>2000000</v>
      </c>
      <c r="L29" s="7"/>
      <c r="M29" s="7">
        <v>32684364000</v>
      </c>
      <c r="N29" s="7"/>
      <c r="O29" s="7">
        <v>33430995200</v>
      </c>
      <c r="P29" s="7"/>
      <c r="Q29" s="7">
        <f t="shared" si="1"/>
        <v>-746631200</v>
      </c>
    </row>
    <row r="30" spans="1:17">
      <c r="A30" s="1" t="s">
        <v>42</v>
      </c>
      <c r="C30" s="7">
        <v>34133101</v>
      </c>
      <c r="D30" s="7"/>
      <c r="E30" s="7">
        <v>616508264421</v>
      </c>
      <c r="F30" s="7"/>
      <c r="G30" s="7">
        <v>796075439496</v>
      </c>
      <c r="H30" s="7"/>
      <c r="I30" s="7">
        <f t="shared" si="0"/>
        <v>-179567175075</v>
      </c>
      <c r="J30" s="7"/>
      <c r="K30" s="7">
        <v>34133101</v>
      </c>
      <c r="L30" s="7"/>
      <c r="M30" s="7">
        <v>616508264421</v>
      </c>
      <c r="N30" s="7"/>
      <c r="O30" s="7">
        <v>796075439496</v>
      </c>
      <c r="P30" s="7"/>
      <c r="Q30" s="7">
        <f t="shared" si="1"/>
        <v>-179567175075</v>
      </c>
    </row>
    <row r="31" spans="1:17">
      <c r="A31" s="1" t="s">
        <v>29</v>
      </c>
      <c r="C31" s="7">
        <v>136589422</v>
      </c>
      <c r="D31" s="7"/>
      <c r="E31" s="7">
        <v>935501565930</v>
      </c>
      <c r="F31" s="7"/>
      <c r="G31" s="7">
        <v>913777291540</v>
      </c>
      <c r="H31" s="7"/>
      <c r="I31" s="7">
        <f t="shared" si="0"/>
        <v>21724274390</v>
      </c>
      <c r="J31" s="7"/>
      <c r="K31" s="7">
        <v>136589422</v>
      </c>
      <c r="L31" s="7"/>
      <c r="M31" s="7">
        <v>935501565930</v>
      </c>
      <c r="N31" s="7"/>
      <c r="O31" s="7">
        <v>913777291540</v>
      </c>
      <c r="P31" s="7"/>
      <c r="Q31" s="7">
        <f t="shared" si="1"/>
        <v>21724274390</v>
      </c>
    </row>
    <row r="32" spans="1:17">
      <c r="A32" s="1" t="s">
        <v>80</v>
      </c>
      <c r="C32" s="7">
        <v>101596051</v>
      </c>
      <c r="D32" s="7"/>
      <c r="E32" s="7">
        <v>1044252673494</v>
      </c>
      <c r="F32" s="7"/>
      <c r="G32" s="7">
        <v>1118289301464</v>
      </c>
      <c r="H32" s="7"/>
      <c r="I32" s="7">
        <f t="shared" si="0"/>
        <v>-74036627970</v>
      </c>
      <c r="J32" s="7"/>
      <c r="K32" s="7">
        <v>101596051</v>
      </c>
      <c r="L32" s="7"/>
      <c r="M32" s="7">
        <v>1044252673494</v>
      </c>
      <c r="N32" s="7"/>
      <c r="O32" s="7">
        <v>1118289301464</v>
      </c>
      <c r="P32" s="7"/>
      <c r="Q32" s="7">
        <f t="shared" si="1"/>
        <v>-74036627970</v>
      </c>
    </row>
    <row r="33" spans="1:17">
      <c r="A33" s="1" t="s">
        <v>75</v>
      </c>
      <c r="C33" s="7">
        <v>43855258</v>
      </c>
      <c r="D33" s="7"/>
      <c r="E33" s="7">
        <v>772491336488</v>
      </c>
      <c r="F33" s="7"/>
      <c r="G33" s="7">
        <v>814777826126</v>
      </c>
      <c r="H33" s="7"/>
      <c r="I33" s="7">
        <f t="shared" si="0"/>
        <v>-42286489638</v>
      </c>
      <c r="J33" s="7"/>
      <c r="K33" s="7">
        <v>43855258</v>
      </c>
      <c r="L33" s="7"/>
      <c r="M33" s="7">
        <v>772491336488</v>
      </c>
      <c r="N33" s="7"/>
      <c r="O33" s="7">
        <v>814777826126</v>
      </c>
      <c r="P33" s="7"/>
      <c r="Q33" s="7">
        <f t="shared" si="1"/>
        <v>-42286489638</v>
      </c>
    </row>
    <row r="34" spans="1:17">
      <c r="A34" s="1" t="s">
        <v>15</v>
      </c>
      <c r="C34" s="7">
        <v>25388553</v>
      </c>
      <c r="D34" s="7"/>
      <c r="E34" s="7">
        <v>365438871267</v>
      </c>
      <c r="F34" s="7"/>
      <c r="G34" s="7">
        <v>368972120023</v>
      </c>
      <c r="H34" s="7"/>
      <c r="I34" s="7">
        <f t="shared" si="0"/>
        <v>-3533248756</v>
      </c>
      <c r="J34" s="7"/>
      <c r="K34" s="7">
        <v>25388553</v>
      </c>
      <c r="L34" s="7"/>
      <c r="M34" s="7">
        <v>365438871267</v>
      </c>
      <c r="N34" s="7"/>
      <c r="O34" s="7">
        <v>368972120023</v>
      </c>
      <c r="P34" s="7"/>
      <c r="Q34" s="7">
        <f t="shared" si="1"/>
        <v>-3533248756</v>
      </c>
    </row>
    <row r="35" spans="1:17">
      <c r="A35" s="1" t="s">
        <v>46</v>
      </c>
      <c r="C35" s="7">
        <v>20275223</v>
      </c>
      <c r="D35" s="7"/>
      <c r="E35" s="7">
        <v>304938877452</v>
      </c>
      <c r="F35" s="7"/>
      <c r="G35" s="7">
        <v>369407017601</v>
      </c>
      <c r="H35" s="7"/>
      <c r="I35" s="7">
        <f t="shared" si="0"/>
        <v>-64468140149</v>
      </c>
      <c r="J35" s="7"/>
      <c r="K35" s="7">
        <v>20275223</v>
      </c>
      <c r="L35" s="7"/>
      <c r="M35" s="7">
        <v>304938877452</v>
      </c>
      <c r="N35" s="7"/>
      <c r="O35" s="7">
        <v>369407017601</v>
      </c>
      <c r="P35" s="7"/>
      <c r="Q35" s="7">
        <f t="shared" si="1"/>
        <v>-64468140149</v>
      </c>
    </row>
    <row r="36" spans="1:17">
      <c r="A36" s="1" t="s">
        <v>97</v>
      </c>
      <c r="C36" s="7">
        <v>4124651</v>
      </c>
      <c r="D36" s="7"/>
      <c r="E36" s="7">
        <v>30299807923</v>
      </c>
      <c r="F36" s="7"/>
      <c r="G36" s="7">
        <v>27251543204</v>
      </c>
      <c r="H36" s="7"/>
      <c r="I36" s="7">
        <f t="shared" si="0"/>
        <v>3048264719</v>
      </c>
      <c r="J36" s="7"/>
      <c r="K36" s="7">
        <v>4124651</v>
      </c>
      <c r="L36" s="7"/>
      <c r="M36" s="7">
        <v>30299807923</v>
      </c>
      <c r="N36" s="7"/>
      <c r="O36" s="7">
        <v>27251543204</v>
      </c>
      <c r="P36" s="7"/>
      <c r="Q36" s="7">
        <f t="shared" si="1"/>
        <v>3048264719</v>
      </c>
    </row>
    <row r="37" spans="1:17">
      <c r="A37" s="1" t="s">
        <v>87</v>
      </c>
      <c r="C37" s="7">
        <v>5346154</v>
      </c>
      <c r="D37" s="7"/>
      <c r="E37" s="7">
        <v>126481396332</v>
      </c>
      <c r="F37" s="7"/>
      <c r="G37" s="7">
        <v>122920785594</v>
      </c>
      <c r="H37" s="7"/>
      <c r="I37" s="7">
        <f t="shared" si="0"/>
        <v>3560610738</v>
      </c>
      <c r="J37" s="7"/>
      <c r="K37" s="7">
        <v>5346154</v>
      </c>
      <c r="L37" s="7"/>
      <c r="M37" s="7">
        <v>126481396332</v>
      </c>
      <c r="N37" s="7"/>
      <c r="O37" s="7">
        <v>122920785594</v>
      </c>
      <c r="P37" s="7"/>
      <c r="Q37" s="7">
        <f t="shared" si="1"/>
        <v>3560610738</v>
      </c>
    </row>
    <row r="38" spans="1:17">
      <c r="A38" s="1" t="s">
        <v>35</v>
      </c>
      <c r="C38" s="7">
        <v>17978253</v>
      </c>
      <c r="D38" s="7"/>
      <c r="E38" s="7">
        <v>383160294541</v>
      </c>
      <c r="F38" s="7"/>
      <c r="G38" s="7">
        <v>369041981449</v>
      </c>
      <c r="H38" s="7"/>
      <c r="I38" s="7">
        <f t="shared" si="0"/>
        <v>14118313092</v>
      </c>
      <c r="J38" s="7"/>
      <c r="K38" s="7">
        <v>17978253</v>
      </c>
      <c r="L38" s="7"/>
      <c r="M38" s="7">
        <v>383160294541</v>
      </c>
      <c r="N38" s="7"/>
      <c r="O38" s="7">
        <v>369041981449</v>
      </c>
      <c r="P38" s="7"/>
      <c r="Q38" s="7">
        <f t="shared" si="1"/>
        <v>14118313092</v>
      </c>
    </row>
    <row r="39" spans="1:17">
      <c r="A39" s="1" t="s">
        <v>82</v>
      </c>
      <c r="C39" s="7">
        <v>44127623</v>
      </c>
      <c r="D39" s="7"/>
      <c r="E39" s="7">
        <v>1377362998394</v>
      </c>
      <c r="F39" s="7"/>
      <c r="G39" s="7">
        <v>1215939564188</v>
      </c>
      <c r="H39" s="7"/>
      <c r="I39" s="7">
        <f t="shared" si="0"/>
        <v>161423434206</v>
      </c>
      <c r="J39" s="7"/>
      <c r="K39" s="7">
        <v>44127623</v>
      </c>
      <c r="L39" s="7"/>
      <c r="M39" s="7">
        <v>1377362998394</v>
      </c>
      <c r="N39" s="7"/>
      <c r="O39" s="7">
        <v>1215939564188</v>
      </c>
      <c r="P39" s="7"/>
      <c r="Q39" s="7">
        <f t="shared" si="1"/>
        <v>161423434206</v>
      </c>
    </row>
    <row r="40" spans="1:17">
      <c r="A40" s="1" t="s">
        <v>60</v>
      </c>
      <c r="C40" s="7">
        <v>95727018</v>
      </c>
      <c r="D40" s="7"/>
      <c r="E40" s="7">
        <v>832627619625</v>
      </c>
      <c r="F40" s="7"/>
      <c r="G40" s="7">
        <v>711860590667</v>
      </c>
      <c r="H40" s="7"/>
      <c r="I40" s="7">
        <f t="shared" si="0"/>
        <v>120767028958</v>
      </c>
      <c r="J40" s="7"/>
      <c r="K40" s="7">
        <v>95727018</v>
      </c>
      <c r="L40" s="7"/>
      <c r="M40" s="7">
        <v>832627619625</v>
      </c>
      <c r="N40" s="7"/>
      <c r="O40" s="7">
        <v>711860590667</v>
      </c>
      <c r="P40" s="7"/>
      <c r="Q40" s="7">
        <f t="shared" si="1"/>
        <v>120767028958</v>
      </c>
    </row>
    <row r="41" spans="1:17">
      <c r="A41" s="1" t="s">
        <v>51</v>
      </c>
      <c r="C41" s="7">
        <v>21407630</v>
      </c>
      <c r="D41" s="7"/>
      <c r="E41" s="7">
        <v>401132799238</v>
      </c>
      <c r="F41" s="7"/>
      <c r="G41" s="7">
        <v>489445855834</v>
      </c>
      <c r="H41" s="7"/>
      <c r="I41" s="7">
        <f t="shared" si="0"/>
        <v>-88313056596</v>
      </c>
      <c r="J41" s="7"/>
      <c r="K41" s="7">
        <v>21407630</v>
      </c>
      <c r="L41" s="7"/>
      <c r="M41" s="7">
        <v>401132799238</v>
      </c>
      <c r="N41" s="7"/>
      <c r="O41" s="7">
        <v>489445855834</v>
      </c>
      <c r="P41" s="7"/>
      <c r="Q41" s="7">
        <f t="shared" si="1"/>
        <v>-88313056596</v>
      </c>
    </row>
    <row r="42" spans="1:17">
      <c r="A42" s="1" t="s">
        <v>74</v>
      </c>
      <c r="C42" s="7">
        <v>18195948</v>
      </c>
      <c r="D42" s="7"/>
      <c r="E42" s="7">
        <v>787718555864</v>
      </c>
      <c r="F42" s="7"/>
      <c r="G42" s="7">
        <v>759682648594</v>
      </c>
      <c r="H42" s="7"/>
      <c r="I42" s="7">
        <f t="shared" si="0"/>
        <v>28035907270</v>
      </c>
      <c r="J42" s="7"/>
      <c r="K42" s="7">
        <v>18195948</v>
      </c>
      <c r="L42" s="7"/>
      <c r="M42" s="7">
        <v>787718555864</v>
      </c>
      <c r="N42" s="7"/>
      <c r="O42" s="7">
        <v>759682648594</v>
      </c>
      <c r="P42" s="7"/>
      <c r="Q42" s="7">
        <f t="shared" si="1"/>
        <v>28035907270</v>
      </c>
    </row>
    <row r="43" spans="1:17">
      <c r="A43" s="1" t="s">
        <v>68</v>
      </c>
      <c r="C43" s="7">
        <v>12280000</v>
      </c>
      <c r="D43" s="7"/>
      <c r="E43" s="7">
        <v>155638408500</v>
      </c>
      <c r="F43" s="7"/>
      <c r="G43" s="7">
        <v>175764574732</v>
      </c>
      <c r="H43" s="7"/>
      <c r="I43" s="7">
        <f t="shared" si="0"/>
        <v>-20126166232</v>
      </c>
      <c r="J43" s="7"/>
      <c r="K43" s="7">
        <v>12280000</v>
      </c>
      <c r="L43" s="7"/>
      <c r="M43" s="7">
        <v>155638408500</v>
      </c>
      <c r="N43" s="7"/>
      <c r="O43" s="7">
        <v>175764574732</v>
      </c>
      <c r="P43" s="7"/>
      <c r="Q43" s="7">
        <f t="shared" si="1"/>
        <v>-20126166232</v>
      </c>
    </row>
    <row r="44" spans="1:17">
      <c r="A44" s="1" t="s">
        <v>95</v>
      </c>
      <c r="C44" s="7">
        <v>624000</v>
      </c>
      <c r="D44" s="7"/>
      <c r="E44" s="7">
        <v>2409195484</v>
      </c>
      <c r="F44" s="7"/>
      <c r="G44" s="7">
        <v>2481282595</v>
      </c>
      <c r="H44" s="7"/>
      <c r="I44" s="7">
        <f t="shared" si="0"/>
        <v>-72087111</v>
      </c>
      <c r="J44" s="7"/>
      <c r="K44" s="7">
        <v>624000</v>
      </c>
      <c r="L44" s="7"/>
      <c r="M44" s="7">
        <v>2409195484</v>
      </c>
      <c r="N44" s="7"/>
      <c r="O44" s="7">
        <v>2481282595</v>
      </c>
      <c r="P44" s="7"/>
      <c r="Q44" s="7">
        <f t="shared" si="1"/>
        <v>-72087111</v>
      </c>
    </row>
    <row r="45" spans="1:17">
      <c r="A45" s="1" t="s">
        <v>41</v>
      </c>
      <c r="C45" s="7">
        <v>21868021</v>
      </c>
      <c r="D45" s="7"/>
      <c r="E45" s="7">
        <v>269550037810</v>
      </c>
      <c r="F45" s="7"/>
      <c r="G45" s="7">
        <v>304330687850</v>
      </c>
      <c r="H45" s="7"/>
      <c r="I45" s="7">
        <f t="shared" si="0"/>
        <v>-34780650040</v>
      </c>
      <c r="J45" s="7"/>
      <c r="K45" s="7">
        <v>21868021</v>
      </c>
      <c r="L45" s="7"/>
      <c r="M45" s="7">
        <v>269550037810</v>
      </c>
      <c r="N45" s="7"/>
      <c r="O45" s="7">
        <v>304330687850</v>
      </c>
      <c r="P45" s="7"/>
      <c r="Q45" s="7">
        <f t="shared" si="1"/>
        <v>-34780650040</v>
      </c>
    </row>
    <row r="46" spans="1:17">
      <c r="A46" s="1" t="s">
        <v>28</v>
      </c>
      <c r="C46" s="7">
        <v>547268</v>
      </c>
      <c r="D46" s="7"/>
      <c r="E46" s="7">
        <v>20890051407</v>
      </c>
      <c r="F46" s="7"/>
      <c r="G46" s="7">
        <v>19747626721</v>
      </c>
      <c r="H46" s="7"/>
      <c r="I46" s="7">
        <f t="shared" si="0"/>
        <v>1142424686</v>
      </c>
      <c r="J46" s="7"/>
      <c r="K46" s="7">
        <v>547268</v>
      </c>
      <c r="L46" s="7"/>
      <c r="M46" s="7">
        <v>20890051407</v>
      </c>
      <c r="N46" s="7"/>
      <c r="O46" s="7">
        <v>19747626721</v>
      </c>
      <c r="P46" s="7"/>
      <c r="Q46" s="7">
        <f t="shared" si="1"/>
        <v>1142424686</v>
      </c>
    </row>
    <row r="47" spans="1:17">
      <c r="A47" s="1" t="s">
        <v>69</v>
      </c>
      <c r="C47" s="7">
        <v>1436592</v>
      </c>
      <c r="D47" s="7"/>
      <c r="E47" s="7">
        <v>37843173356</v>
      </c>
      <c r="F47" s="7"/>
      <c r="G47" s="7">
        <v>40856346782</v>
      </c>
      <c r="H47" s="7"/>
      <c r="I47" s="7">
        <f t="shared" si="0"/>
        <v>-3013173426</v>
      </c>
      <c r="J47" s="7"/>
      <c r="K47" s="7">
        <v>1436592</v>
      </c>
      <c r="L47" s="7"/>
      <c r="M47" s="7">
        <v>37843173356</v>
      </c>
      <c r="N47" s="7"/>
      <c r="O47" s="7">
        <v>40856346782</v>
      </c>
      <c r="P47" s="7"/>
      <c r="Q47" s="7">
        <f t="shared" si="1"/>
        <v>-3013173426</v>
      </c>
    </row>
    <row r="48" spans="1:17">
      <c r="A48" s="1" t="s">
        <v>72</v>
      </c>
      <c r="C48" s="7">
        <v>37482272</v>
      </c>
      <c r="D48" s="7"/>
      <c r="E48" s="7">
        <v>979918340266</v>
      </c>
      <c r="F48" s="7"/>
      <c r="G48" s="7">
        <v>1052573882605</v>
      </c>
      <c r="H48" s="7"/>
      <c r="I48" s="7">
        <f t="shared" si="0"/>
        <v>-72655542339</v>
      </c>
      <c r="J48" s="7"/>
      <c r="K48" s="7">
        <v>37482272</v>
      </c>
      <c r="L48" s="7"/>
      <c r="M48" s="7">
        <v>979918340266</v>
      </c>
      <c r="N48" s="7"/>
      <c r="O48" s="7">
        <v>1052573882605</v>
      </c>
      <c r="P48" s="7"/>
      <c r="Q48" s="7">
        <f t="shared" si="1"/>
        <v>-72655542339</v>
      </c>
    </row>
    <row r="49" spans="1:17">
      <c r="A49" s="1" t="s">
        <v>25</v>
      </c>
      <c r="C49" s="7">
        <v>449480953</v>
      </c>
      <c r="D49" s="7"/>
      <c r="E49" s="7">
        <v>1606269516080</v>
      </c>
      <c r="F49" s="7"/>
      <c r="G49" s="7">
        <v>1602812711906</v>
      </c>
      <c r="H49" s="7"/>
      <c r="I49" s="7">
        <f t="shared" si="0"/>
        <v>3456804174</v>
      </c>
      <c r="J49" s="7"/>
      <c r="K49" s="7">
        <v>449480953</v>
      </c>
      <c r="L49" s="7"/>
      <c r="M49" s="7">
        <v>1606269516080</v>
      </c>
      <c r="N49" s="7"/>
      <c r="O49" s="7">
        <v>1602812711906</v>
      </c>
      <c r="P49" s="7"/>
      <c r="Q49" s="7">
        <f t="shared" si="1"/>
        <v>3456804174</v>
      </c>
    </row>
    <row r="50" spans="1:17">
      <c r="A50" s="1" t="s">
        <v>34</v>
      </c>
      <c r="C50" s="7">
        <v>3450000</v>
      </c>
      <c r="D50" s="7"/>
      <c r="E50" s="7">
        <v>130354249725</v>
      </c>
      <c r="F50" s="7"/>
      <c r="G50" s="7">
        <v>136047174075</v>
      </c>
      <c r="H50" s="7"/>
      <c r="I50" s="7">
        <f t="shared" si="0"/>
        <v>-5692924350</v>
      </c>
      <c r="J50" s="7"/>
      <c r="K50" s="7">
        <v>3450000</v>
      </c>
      <c r="L50" s="7"/>
      <c r="M50" s="7">
        <v>130354249725</v>
      </c>
      <c r="N50" s="7"/>
      <c r="O50" s="7">
        <v>136047174075</v>
      </c>
      <c r="P50" s="7"/>
      <c r="Q50" s="7">
        <f t="shared" si="1"/>
        <v>-5692924350</v>
      </c>
    </row>
    <row r="51" spans="1:17">
      <c r="A51" s="1" t="s">
        <v>33</v>
      </c>
      <c r="C51" s="7">
        <v>2744903</v>
      </c>
      <c r="D51" s="7"/>
      <c r="E51" s="7">
        <v>346664923589</v>
      </c>
      <c r="F51" s="7"/>
      <c r="G51" s="7">
        <v>342435638807</v>
      </c>
      <c r="H51" s="7"/>
      <c r="I51" s="7">
        <f t="shared" si="0"/>
        <v>4229284782</v>
      </c>
      <c r="J51" s="7"/>
      <c r="K51" s="7">
        <v>2744903</v>
      </c>
      <c r="L51" s="7"/>
      <c r="M51" s="7">
        <v>346664923589</v>
      </c>
      <c r="N51" s="7"/>
      <c r="O51" s="7">
        <v>342435638807</v>
      </c>
      <c r="P51" s="7"/>
      <c r="Q51" s="7">
        <f t="shared" si="1"/>
        <v>4229284782</v>
      </c>
    </row>
    <row r="52" spans="1:17">
      <c r="A52" s="1" t="s">
        <v>94</v>
      </c>
      <c r="C52" s="7">
        <v>1483000</v>
      </c>
      <c r="D52" s="7"/>
      <c r="E52" s="7">
        <v>2914446248</v>
      </c>
      <c r="F52" s="7"/>
      <c r="G52" s="7">
        <v>2959596005</v>
      </c>
      <c r="H52" s="7"/>
      <c r="I52" s="7">
        <f t="shared" si="0"/>
        <v>-45149757</v>
      </c>
      <c r="J52" s="7"/>
      <c r="K52" s="7">
        <v>1483000</v>
      </c>
      <c r="L52" s="7"/>
      <c r="M52" s="7">
        <v>2914446248</v>
      </c>
      <c r="N52" s="7"/>
      <c r="O52" s="7">
        <v>2959596005</v>
      </c>
      <c r="P52" s="7"/>
      <c r="Q52" s="7">
        <f t="shared" si="1"/>
        <v>-45149757</v>
      </c>
    </row>
    <row r="53" spans="1:17">
      <c r="A53" s="1" t="s">
        <v>32</v>
      </c>
      <c r="C53" s="7">
        <v>25925571</v>
      </c>
      <c r="D53" s="7"/>
      <c r="E53" s="7">
        <v>1105073937997</v>
      </c>
      <c r="F53" s="7"/>
      <c r="G53" s="7">
        <v>1156616565702</v>
      </c>
      <c r="H53" s="7"/>
      <c r="I53" s="7">
        <f t="shared" si="0"/>
        <v>-51542627705</v>
      </c>
      <c r="J53" s="7"/>
      <c r="K53" s="7">
        <v>25925571</v>
      </c>
      <c r="L53" s="7"/>
      <c r="M53" s="7">
        <v>1105073937997</v>
      </c>
      <c r="N53" s="7"/>
      <c r="O53" s="7">
        <v>1156616565702</v>
      </c>
      <c r="P53" s="7"/>
      <c r="Q53" s="7">
        <f t="shared" si="1"/>
        <v>-51542627705</v>
      </c>
    </row>
    <row r="54" spans="1:17">
      <c r="A54" s="1" t="s">
        <v>31</v>
      </c>
      <c r="C54" s="7">
        <v>75300000</v>
      </c>
      <c r="D54" s="7"/>
      <c r="E54" s="7">
        <v>1077119776350</v>
      </c>
      <c r="F54" s="7"/>
      <c r="G54" s="7">
        <v>1206613675800</v>
      </c>
      <c r="H54" s="7"/>
      <c r="I54" s="7">
        <f t="shared" si="0"/>
        <v>-129493899450</v>
      </c>
      <c r="J54" s="7"/>
      <c r="K54" s="7">
        <v>75300000</v>
      </c>
      <c r="L54" s="7"/>
      <c r="M54" s="7">
        <v>1077119776350</v>
      </c>
      <c r="N54" s="7"/>
      <c r="O54" s="7">
        <v>1206613675800</v>
      </c>
      <c r="P54" s="7"/>
      <c r="Q54" s="7">
        <f t="shared" si="1"/>
        <v>-129493899450</v>
      </c>
    </row>
    <row r="55" spans="1:17">
      <c r="A55" s="1" t="s">
        <v>84</v>
      </c>
      <c r="C55" s="7">
        <v>11090364</v>
      </c>
      <c r="D55" s="7"/>
      <c r="E55" s="7">
        <v>201525599389</v>
      </c>
      <c r="F55" s="7"/>
      <c r="G55" s="7">
        <v>201746086915</v>
      </c>
      <c r="H55" s="7"/>
      <c r="I55" s="7">
        <f t="shared" si="0"/>
        <v>-220487526</v>
      </c>
      <c r="J55" s="7"/>
      <c r="K55" s="7">
        <v>11090364</v>
      </c>
      <c r="L55" s="7"/>
      <c r="M55" s="7">
        <v>201525599389</v>
      </c>
      <c r="N55" s="7"/>
      <c r="O55" s="7">
        <v>201746086915</v>
      </c>
      <c r="P55" s="7"/>
      <c r="Q55" s="7">
        <f t="shared" si="1"/>
        <v>-220487526</v>
      </c>
    </row>
    <row r="56" spans="1:17">
      <c r="A56" s="1" t="s">
        <v>79</v>
      </c>
      <c r="C56" s="7">
        <v>301892414</v>
      </c>
      <c r="D56" s="7"/>
      <c r="E56" s="7">
        <v>1497479809142</v>
      </c>
      <c r="F56" s="7"/>
      <c r="G56" s="7">
        <v>1497763108091</v>
      </c>
      <c r="H56" s="7"/>
      <c r="I56" s="7">
        <f t="shared" si="0"/>
        <v>-283298949</v>
      </c>
      <c r="J56" s="7"/>
      <c r="K56" s="7">
        <v>301892414</v>
      </c>
      <c r="L56" s="7"/>
      <c r="M56" s="7">
        <v>1497479809142</v>
      </c>
      <c r="N56" s="7"/>
      <c r="O56" s="7">
        <v>1497763108091</v>
      </c>
      <c r="P56" s="7"/>
      <c r="Q56" s="7">
        <f t="shared" si="1"/>
        <v>-283298949</v>
      </c>
    </row>
    <row r="57" spans="1:17">
      <c r="A57" s="1" t="s">
        <v>77</v>
      </c>
      <c r="C57" s="7">
        <v>57440180</v>
      </c>
      <c r="D57" s="7"/>
      <c r="E57" s="7">
        <v>842201561202</v>
      </c>
      <c r="F57" s="7"/>
      <c r="G57" s="7">
        <v>867324862011</v>
      </c>
      <c r="H57" s="7"/>
      <c r="I57" s="7">
        <f t="shared" si="0"/>
        <v>-25123300809</v>
      </c>
      <c r="J57" s="7"/>
      <c r="K57" s="7">
        <v>57440180</v>
      </c>
      <c r="L57" s="7"/>
      <c r="M57" s="7">
        <v>842201561202</v>
      </c>
      <c r="N57" s="7"/>
      <c r="O57" s="7">
        <v>867324862011</v>
      </c>
      <c r="P57" s="7"/>
      <c r="Q57" s="7">
        <f t="shared" si="1"/>
        <v>-25123300809</v>
      </c>
    </row>
    <row r="58" spans="1:17">
      <c r="A58" s="1" t="s">
        <v>26</v>
      </c>
      <c r="C58" s="7">
        <v>203305631</v>
      </c>
      <c r="D58" s="7"/>
      <c r="E58" s="7">
        <v>877904861080</v>
      </c>
      <c r="F58" s="7"/>
      <c r="G58" s="7">
        <v>874873421643</v>
      </c>
      <c r="H58" s="7"/>
      <c r="I58" s="7">
        <f t="shared" si="0"/>
        <v>3031439437</v>
      </c>
      <c r="J58" s="7"/>
      <c r="K58" s="7">
        <v>203305631</v>
      </c>
      <c r="L58" s="7"/>
      <c r="M58" s="7">
        <v>877904861080</v>
      </c>
      <c r="N58" s="7"/>
      <c r="O58" s="7">
        <v>874873421643</v>
      </c>
      <c r="P58" s="7"/>
      <c r="Q58" s="7">
        <f t="shared" si="1"/>
        <v>3031439437</v>
      </c>
    </row>
    <row r="59" spans="1:17">
      <c r="A59" s="1" t="s">
        <v>62</v>
      </c>
      <c r="C59" s="7">
        <v>33393218</v>
      </c>
      <c r="D59" s="7"/>
      <c r="E59" s="7">
        <v>128794770009</v>
      </c>
      <c r="F59" s="7"/>
      <c r="G59" s="7">
        <v>128779917608</v>
      </c>
      <c r="H59" s="7"/>
      <c r="I59" s="7">
        <f t="shared" si="0"/>
        <v>14852401</v>
      </c>
      <c r="J59" s="7"/>
      <c r="K59" s="7">
        <v>33393218</v>
      </c>
      <c r="L59" s="7"/>
      <c r="M59" s="7">
        <v>128794770009</v>
      </c>
      <c r="N59" s="7"/>
      <c r="O59" s="7">
        <v>128779917608</v>
      </c>
      <c r="P59" s="7"/>
      <c r="Q59" s="7">
        <f t="shared" si="1"/>
        <v>14852401</v>
      </c>
    </row>
    <row r="60" spans="1:17">
      <c r="A60" s="1" t="s">
        <v>59</v>
      </c>
      <c r="C60" s="7">
        <v>15812262</v>
      </c>
      <c r="D60" s="7"/>
      <c r="E60" s="7">
        <v>341084485191</v>
      </c>
      <c r="F60" s="7"/>
      <c r="G60" s="7">
        <v>372264076418</v>
      </c>
      <c r="H60" s="7"/>
      <c r="I60" s="7">
        <f t="shared" si="0"/>
        <v>-31179591227</v>
      </c>
      <c r="J60" s="7"/>
      <c r="K60" s="7">
        <v>15812262</v>
      </c>
      <c r="L60" s="7"/>
      <c r="M60" s="7">
        <v>341084485191</v>
      </c>
      <c r="N60" s="7"/>
      <c r="O60" s="7">
        <v>372264076418</v>
      </c>
      <c r="P60" s="7"/>
      <c r="Q60" s="7">
        <f t="shared" si="1"/>
        <v>-31179591227</v>
      </c>
    </row>
    <row r="61" spans="1:17">
      <c r="A61" s="1" t="s">
        <v>91</v>
      </c>
      <c r="C61" s="7">
        <v>8441034</v>
      </c>
      <c r="D61" s="7"/>
      <c r="E61" s="7">
        <v>26598867217</v>
      </c>
      <c r="F61" s="7"/>
      <c r="G61" s="7">
        <v>29795765769</v>
      </c>
      <c r="H61" s="7"/>
      <c r="I61" s="7">
        <f t="shared" si="0"/>
        <v>-3196898552</v>
      </c>
      <c r="J61" s="7"/>
      <c r="K61" s="7">
        <v>8441034</v>
      </c>
      <c r="L61" s="7"/>
      <c r="M61" s="7">
        <v>26598867217</v>
      </c>
      <c r="N61" s="7"/>
      <c r="O61" s="7">
        <v>29795765769</v>
      </c>
      <c r="P61" s="7"/>
      <c r="Q61" s="7">
        <f t="shared" si="1"/>
        <v>-3196898552</v>
      </c>
    </row>
    <row r="62" spans="1:17">
      <c r="A62" s="1" t="s">
        <v>58</v>
      </c>
      <c r="C62" s="7">
        <v>24508801</v>
      </c>
      <c r="D62" s="7"/>
      <c r="E62" s="7">
        <v>380062388691</v>
      </c>
      <c r="F62" s="7"/>
      <c r="G62" s="7">
        <v>433904560422</v>
      </c>
      <c r="H62" s="7"/>
      <c r="I62" s="7">
        <f t="shared" si="0"/>
        <v>-53842171731</v>
      </c>
      <c r="J62" s="7"/>
      <c r="K62" s="7">
        <v>24508801</v>
      </c>
      <c r="L62" s="7"/>
      <c r="M62" s="7">
        <v>380062388691</v>
      </c>
      <c r="N62" s="7"/>
      <c r="O62" s="7">
        <v>433904560422</v>
      </c>
      <c r="P62" s="7"/>
      <c r="Q62" s="7">
        <f t="shared" si="1"/>
        <v>-53842171731</v>
      </c>
    </row>
    <row r="63" spans="1:17">
      <c r="A63" s="1" t="s">
        <v>89</v>
      </c>
      <c r="C63" s="7">
        <v>16413684</v>
      </c>
      <c r="D63" s="7"/>
      <c r="E63" s="7">
        <v>479691063857</v>
      </c>
      <c r="F63" s="7"/>
      <c r="G63" s="7">
        <v>508407263599</v>
      </c>
      <c r="H63" s="7"/>
      <c r="I63" s="7">
        <f t="shared" si="0"/>
        <v>-28716199742</v>
      </c>
      <c r="J63" s="7"/>
      <c r="K63" s="7">
        <v>16413684</v>
      </c>
      <c r="L63" s="7"/>
      <c r="M63" s="7">
        <v>479691063857</v>
      </c>
      <c r="N63" s="7"/>
      <c r="O63" s="7">
        <v>508407263599</v>
      </c>
      <c r="P63" s="7"/>
      <c r="Q63" s="7">
        <f t="shared" si="1"/>
        <v>-28716199742</v>
      </c>
    </row>
    <row r="64" spans="1:17">
      <c r="A64" s="1" t="s">
        <v>54</v>
      </c>
      <c r="C64" s="7">
        <v>962674000</v>
      </c>
      <c r="D64" s="7"/>
      <c r="E64" s="7">
        <v>1110057464052</v>
      </c>
      <c r="F64" s="7"/>
      <c r="G64" s="7">
        <v>1131310235764</v>
      </c>
      <c r="H64" s="7"/>
      <c r="I64" s="7">
        <f t="shared" si="0"/>
        <v>-21252771712</v>
      </c>
      <c r="J64" s="7"/>
      <c r="K64" s="7">
        <v>962674000</v>
      </c>
      <c r="L64" s="7"/>
      <c r="M64" s="7">
        <v>1110057464052</v>
      </c>
      <c r="N64" s="7"/>
      <c r="O64" s="7">
        <v>1131310235764</v>
      </c>
      <c r="P64" s="7"/>
      <c r="Q64" s="7">
        <f t="shared" si="1"/>
        <v>-21252771712</v>
      </c>
    </row>
    <row r="65" spans="1:17">
      <c r="A65" s="1" t="s">
        <v>43</v>
      </c>
      <c r="C65" s="7">
        <v>9230072</v>
      </c>
      <c r="D65" s="7"/>
      <c r="E65" s="7">
        <v>440866105090</v>
      </c>
      <c r="F65" s="7"/>
      <c r="G65" s="7">
        <v>501880873016</v>
      </c>
      <c r="H65" s="7"/>
      <c r="I65" s="7">
        <f t="shared" si="0"/>
        <v>-61014767926</v>
      </c>
      <c r="J65" s="7"/>
      <c r="K65" s="7">
        <v>9230072</v>
      </c>
      <c r="L65" s="7"/>
      <c r="M65" s="7">
        <v>440866105090</v>
      </c>
      <c r="N65" s="7"/>
      <c r="O65" s="7">
        <v>501880873016</v>
      </c>
      <c r="P65" s="7"/>
      <c r="Q65" s="7">
        <f t="shared" si="1"/>
        <v>-61014767926</v>
      </c>
    </row>
    <row r="66" spans="1:17">
      <c r="A66" s="1" t="s">
        <v>93</v>
      </c>
      <c r="C66" s="7">
        <v>54903072</v>
      </c>
      <c r="D66" s="7"/>
      <c r="E66" s="7">
        <v>93871405801</v>
      </c>
      <c r="F66" s="7"/>
      <c r="G66" s="7">
        <v>101741087904</v>
      </c>
      <c r="H66" s="7"/>
      <c r="I66" s="7">
        <f t="shared" si="0"/>
        <v>-7869682103</v>
      </c>
      <c r="J66" s="7"/>
      <c r="K66" s="7">
        <v>54903072</v>
      </c>
      <c r="L66" s="7"/>
      <c r="M66" s="7">
        <v>93871405801</v>
      </c>
      <c r="N66" s="7"/>
      <c r="O66" s="7">
        <v>101741087904</v>
      </c>
      <c r="P66" s="7"/>
      <c r="Q66" s="7">
        <f t="shared" si="1"/>
        <v>-7869682103</v>
      </c>
    </row>
    <row r="67" spans="1:17">
      <c r="A67" s="1" t="s">
        <v>45</v>
      </c>
      <c r="C67" s="7">
        <v>12351361</v>
      </c>
      <c r="D67" s="7"/>
      <c r="E67" s="7">
        <v>327941918438</v>
      </c>
      <c r="F67" s="7"/>
      <c r="G67" s="7">
        <v>357286028699</v>
      </c>
      <c r="H67" s="7"/>
      <c r="I67" s="7">
        <f t="shared" si="0"/>
        <v>-29344110261</v>
      </c>
      <c r="J67" s="7"/>
      <c r="K67" s="7">
        <v>12351361</v>
      </c>
      <c r="L67" s="7"/>
      <c r="M67" s="7">
        <v>327941918438</v>
      </c>
      <c r="N67" s="7"/>
      <c r="O67" s="7">
        <v>357286028699</v>
      </c>
      <c r="P67" s="7"/>
      <c r="Q67" s="7">
        <f t="shared" si="1"/>
        <v>-29344110261</v>
      </c>
    </row>
    <row r="68" spans="1:17">
      <c r="A68" s="1" t="s">
        <v>27</v>
      </c>
      <c r="C68" s="7">
        <v>71408451</v>
      </c>
      <c r="D68" s="7"/>
      <c r="E68" s="7">
        <v>958988040380</v>
      </c>
      <c r="F68" s="7"/>
      <c r="G68" s="7">
        <v>890376249966</v>
      </c>
      <c r="H68" s="7"/>
      <c r="I68" s="7">
        <f t="shared" si="0"/>
        <v>68611790414</v>
      </c>
      <c r="J68" s="7"/>
      <c r="K68" s="7">
        <v>71408451</v>
      </c>
      <c r="L68" s="7"/>
      <c r="M68" s="7">
        <v>958988040380</v>
      </c>
      <c r="N68" s="7"/>
      <c r="O68" s="7">
        <v>890376249966</v>
      </c>
      <c r="P68" s="7"/>
      <c r="Q68" s="7">
        <f t="shared" si="1"/>
        <v>68611790414</v>
      </c>
    </row>
    <row r="69" spans="1:17">
      <c r="A69" s="1" t="s">
        <v>16</v>
      </c>
      <c r="C69" s="7">
        <v>24405833</v>
      </c>
      <c r="D69" s="7"/>
      <c r="E69" s="7">
        <v>204274406032</v>
      </c>
      <c r="F69" s="7"/>
      <c r="G69" s="7">
        <v>202578715318</v>
      </c>
      <c r="H69" s="7"/>
      <c r="I69" s="7">
        <f t="shared" si="0"/>
        <v>1695690714</v>
      </c>
      <c r="J69" s="7"/>
      <c r="K69" s="7">
        <v>24405833</v>
      </c>
      <c r="L69" s="7"/>
      <c r="M69" s="7">
        <v>204274406032</v>
      </c>
      <c r="N69" s="7"/>
      <c r="O69" s="7">
        <v>202578715318</v>
      </c>
      <c r="P69" s="7"/>
      <c r="Q69" s="7">
        <f t="shared" si="1"/>
        <v>1695690714</v>
      </c>
    </row>
    <row r="70" spans="1:17">
      <c r="A70" s="1" t="s">
        <v>64</v>
      </c>
      <c r="C70" s="7">
        <v>150297857</v>
      </c>
      <c r="D70" s="7"/>
      <c r="E70" s="7">
        <v>2686276453820</v>
      </c>
      <c r="F70" s="7"/>
      <c r="G70" s="7">
        <v>2557789370934</v>
      </c>
      <c r="H70" s="7"/>
      <c r="I70" s="7">
        <f t="shared" ref="I70:I117" si="2">E70-G70</f>
        <v>128487082886</v>
      </c>
      <c r="J70" s="7"/>
      <c r="K70" s="7">
        <v>150297857</v>
      </c>
      <c r="L70" s="7"/>
      <c r="M70" s="7">
        <v>2686276453820</v>
      </c>
      <c r="N70" s="7"/>
      <c r="O70" s="7">
        <v>2557789370934</v>
      </c>
      <c r="P70" s="7"/>
      <c r="Q70" s="7">
        <f t="shared" ref="Q70:Q117" si="3">M70-O70</f>
        <v>128487082886</v>
      </c>
    </row>
    <row r="71" spans="1:17">
      <c r="A71" s="1" t="s">
        <v>30</v>
      </c>
      <c r="C71" s="7">
        <v>3915991</v>
      </c>
      <c r="D71" s="7"/>
      <c r="E71" s="7">
        <v>546884138015</v>
      </c>
      <c r="F71" s="7"/>
      <c r="G71" s="7">
        <v>528471709931</v>
      </c>
      <c r="H71" s="7"/>
      <c r="I71" s="7">
        <f t="shared" si="2"/>
        <v>18412428084</v>
      </c>
      <c r="J71" s="7"/>
      <c r="K71" s="7">
        <v>3915991</v>
      </c>
      <c r="L71" s="7"/>
      <c r="M71" s="7">
        <v>546884138015</v>
      </c>
      <c r="N71" s="7"/>
      <c r="O71" s="7">
        <v>528471709931</v>
      </c>
      <c r="P71" s="7"/>
      <c r="Q71" s="7">
        <f t="shared" si="3"/>
        <v>18412428084</v>
      </c>
    </row>
    <row r="72" spans="1:17">
      <c r="A72" s="1" t="s">
        <v>55</v>
      </c>
      <c r="C72" s="7">
        <v>50658759</v>
      </c>
      <c r="D72" s="7"/>
      <c r="E72" s="7">
        <v>691909843135</v>
      </c>
      <c r="F72" s="7"/>
      <c r="G72" s="7">
        <v>710041896427</v>
      </c>
      <c r="H72" s="7"/>
      <c r="I72" s="7">
        <f t="shared" si="2"/>
        <v>-18132053292</v>
      </c>
      <c r="J72" s="7"/>
      <c r="K72" s="7">
        <v>50658759</v>
      </c>
      <c r="L72" s="7"/>
      <c r="M72" s="7">
        <v>691909843135</v>
      </c>
      <c r="N72" s="7"/>
      <c r="O72" s="7">
        <v>710041896427</v>
      </c>
      <c r="P72" s="7"/>
      <c r="Q72" s="7">
        <f t="shared" si="3"/>
        <v>-18132053292</v>
      </c>
    </row>
    <row r="73" spans="1:17">
      <c r="A73" s="1" t="s">
        <v>57</v>
      </c>
      <c r="C73" s="7">
        <v>23118673</v>
      </c>
      <c r="D73" s="7"/>
      <c r="E73" s="7">
        <v>61819204449</v>
      </c>
      <c r="F73" s="7"/>
      <c r="G73" s="7">
        <v>61934110033</v>
      </c>
      <c r="H73" s="7"/>
      <c r="I73" s="7">
        <f t="shared" si="2"/>
        <v>-114905584</v>
      </c>
      <c r="J73" s="7"/>
      <c r="K73" s="7">
        <v>23118673</v>
      </c>
      <c r="L73" s="7"/>
      <c r="M73" s="7">
        <v>61819204449</v>
      </c>
      <c r="N73" s="7"/>
      <c r="O73" s="7">
        <v>61934110033</v>
      </c>
      <c r="P73" s="7"/>
      <c r="Q73" s="7">
        <f t="shared" si="3"/>
        <v>-114905584</v>
      </c>
    </row>
    <row r="74" spans="1:17">
      <c r="A74" s="1" t="s">
        <v>92</v>
      </c>
      <c r="C74" s="7">
        <v>14402000</v>
      </c>
      <c r="D74" s="7"/>
      <c r="E74" s="7">
        <v>30737113490</v>
      </c>
      <c r="F74" s="7"/>
      <c r="G74" s="7">
        <v>31360027260</v>
      </c>
      <c r="H74" s="7"/>
      <c r="I74" s="7">
        <f t="shared" si="2"/>
        <v>-622913770</v>
      </c>
      <c r="J74" s="7"/>
      <c r="K74" s="7">
        <v>14402000</v>
      </c>
      <c r="L74" s="7"/>
      <c r="M74" s="7">
        <v>30737113490</v>
      </c>
      <c r="N74" s="7"/>
      <c r="O74" s="7">
        <v>31360027260</v>
      </c>
      <c r="P74" s="7"/>
      <c r="Q74" s="7">
        <f t="shared" si="3"/>
        <v>-622913770</v>
      </c>
    </row>
    <row r="75" spans="1:17">
      <c r="A75" s="1" t="s">
        <v>52</v>
      </c>
      <c r="C75" s="7">
        <v>12200000</v>
      </c>
      <c r="D75" s="7"/>
      <c r="E75" s="7">
        <v>219869943300</v>
      </c>
      <c r="F75" s="7"/>
      <c r="G75" s="7">
        <v>191127981581</v>
      </c>
      <c r="H75" s="7"/>
      <c r="I75" s="7">
        <f t="shared" si="2"/>
        <v>28741961719</v>
      </c>
      <c r="J75" s="7"/>
      <c r="K75" s="7">
        <v>12200000</v>
      </c>
      <c r="L75" s="7"/>
      <c r="M75" s="7">
        <v>219869943300</v>
      </c>
      <c r="N75" s="7"/>
      <c r="O75" s="7">
        <v>191127981581</v>
      </c>
      <c r="P75" s="7"/>
      <c r="Q75" s="7">
        <f t="shared" si="3"/>
        <v>28741961719</v>
      </c>
    </row>
    <row r="76" spans="1:17">
      <c r="A76" s="1" t="s">
        <v>83</v>
      </c>
      <c r="C76" s="7">
        <v>39326602</v>
      </c>
      <c r="D76" s="7"/>
      <c r="E76" s="7">
        <v>963632804901</v>
      </c>
      <c r="F76" s="7"/>
      <c r="G76" s="7">
        <v>1123130648471</v>
      </c>
      <c r="H76" s="7"/>
      <c r="I76" s="7">
        <f t="shared" si="2"/>
        <v>-159497843570</v>
      </c>
      <c r="J76" s="7"/>
      <c r="K76" s="7">
        <v>39326602</v>
      </c>
      <c r="L76" s="7"/>
      <c r="M76" s="7">
        <v>963632804901</v>
      </c>
      <c r="N76" s="7"/>
      <c r="O76" s="7">
        <v>1123130648471</v>
      </c>
      <c r="P76" s="7"/>
      <c r="Q76" s="7">
        <f t="shared" si="3"/>
        <v>-159497843570</v>
      </c>
    </row>
    <row r="77" spans="1:17">
      <c r="A77" s="1" t="s">
        <v>38</v>
      </c>
      <c r="C77" s="7">
        <v>4685772</v>
      </c>
      <c r="D77" s="7"/>
      <c r="E77" s="7">
        <v>337697145103</v>
      </c>
      <c r="F77" s="7"/>
      <c r="G77" s="7">
        <v>347478717582</v>
      </c>
      <c r="H77" s="7"/>
      <c r="I77" s="7">
        <f t="shared" si="2"/>
        <v>-9781572479</v>
      </c>
      <c r="J77" s="7"/>
      <c r="K77" s="7">
        <v>4685772</v>
      </c>
      <c r="L77" s="7"/>
      <c r="M77" s="7">
        <v>337697145103</v>
      </c>
      <c r="N77" s="7"/>
      <c r="O77" s="7">
        <v>347478717582</v>
      </c>
      <c r="P77" s="7"/>
      <c r="Q77" s="7">
        <f t="shared" si="3"/>
        <v>-9781572479</v>
      </c>
    </row>
    <row r="78" spans="1:17">
      <c r="A78" s="1" t="s">
        <v>70</v>
      </c>
      <c r="C78" s="7">
        <v>18309302</v>
      </c>
      <c r="D78" s="7"/>
      <c r="E78" s="7">
        <v>496869873129</v>
      </c>
      <c r="F78" s="7"/>
      <c r="G78" s="7">
        <v>579079901539</v>
      </c>
      <c r="H78" s="7"/>
      <c r="I78" s="7">
        <f t="shared" si="2"/>
        <v>-82210028410</v>
      </c>
      <c r="J78" s="7"/>
      <c r="K78" s="7">
        <v>18309302</v>
      </c>
      <c r="L78" s="7"/>
      <c r="M78" s="7">
        <v>496869873129</v>
      </c>
      <c r="N78" s="7"/>
      <c r="O78" s="7">
        <v>579079901539</v>
      </c>
      <c r="P78" s="7"/>
      <c r="Q78" s="7">
        <f t="shared" si="3"/>
        <v>-82210028410</v>
      </c>
    </row>
    <row r="79" spans="1:17">
      <c r="A79" s="1" t="s">
        <v>67</v>
      </c>
      <c r="C79" s="7">
        <v>1412937</v>
      </c>
      <c r="D79" s="7"/>
      <c r="E79" s="7">
        <v>173389231567</v>
      </c>
      <c r="F79" s="7"/>
      <c r="G79" s="7">
        <v>203937759608</v>
      </c>
      <c r="H79" s="7"/>
      <c r="I79" s="7">
        <f t="shared" si="2"/>
        <v>-30548528041</v>
      </c>
      <c r="J79" s="7"/>
      <c r="K79" s="7">
        <v>1412937</v>
      </c>
      <c r="L79" s="7"/>
      <c r="M79" s="7">
        <v>173389231567</v>
      </c>
      <c r="N79" s="7"/>
      <c r="O79" s="7">
        <v>203937759608</v>
      </c>
      <c r="P79" s="7"/>
      <c r="Q79" s="7">
        <f t="shared" si="3"/>
        <v>-30548528041</v>
      </c>
    </row>
    <row r="80" spans="1:17">
      <c r="A80" s="1" t="s">
        <v>73</v>
      </c>
      <c r="C80" s="7">
        <v>2000000</v>
      </c>
      <c r="D80" s="7"/>
      <c r="E80" s="7">
        <v>66601350000</v>
      </c>
      <c r="F80" s="7"/>
      <c r="G80" s="7">
        <v>66601350000</v>
      </c>
      <c r="H80" s="7"/>
      <c r="I80" s="7">
        <f t="shared" si="2"/>
        <v>0</v>
      </c>
      <c r="J80" s="7"/>
      <c r="K80" s="7">
        <v>2000000</v>
      </c>
      <c r="L80" s="7"/>
      <c r="M80" s="7">
        <v>66601350000</v>
      </c>
      <c r="N80" s="7"/>
      <c r="O80" s="7">
        <v>66601350000</v>
      </c>
      <c r="P80" s="7"/>
      <c r="Q80" s="7">
        <f t="shared" si="3"/>
        <v>0</v>
      </c>
    </row>
    <row r="81" spans="1:17">
      <c r="A81" s="1" t="s">
        <v>44</v>
      </c>
      <c r="C81" s="7">
        <v>7734790</v>
      </c>
      <c r="D81" s="7"/>
      <c r="E81" s="7">
        <v>190681446387</v>
      </c>
      <c r="F81" s="7"/>
      <c r="G81" s="7">
        <v>194529968500</v>
      </c>
      <c r="H81" s="7"/>
      <c r="I81" s="7">
        <f>E81-G81</f>
        <v>-3848522113</v>
      </c>
      <c r="J81" s="7"/>
      <c r="K81" s="7">
        <v>7734790</v>
      </c>
      <c r="L81" s="7"/>
      <c r="M81" s="7">
        <v>190681446387</v>
      </c>
      <c r="N81" s="7"/>
      <c r="O81" s="7">
        <v>194529968500</v>
      </c>
      <c r="P81" s="7"/>
      <c r="Q81" s="7">
        <f>M81-O81</f>
        <v>-3848522113</v>
      </c>
    </row>
    <row r="82" spans="1:17">
      <c r="A82" s="1" t="s">
        <v>22</v>
      </c>
      <c r="C82" s="7">
        <v>4960000</v>
      </c>
      <c r="D82" s="7"/>
      <c r="E82" s="7">
        <v>133885515</v>
      </c>
      <c r="F82" s="7"/>
      <c r="G82" s="7">
        <v>203307645</v>
      </c>
      <c r="H82" s="7"/>
      <c r="I82" s="7">
        <f>E82-G82</f>
        <v>-69422130</v>
      </c>
      <c r="J82" s="7"/>
      <c r="K82" s="7">
        <v>4960000</v>
      </c>
      <c r="L82" s="7"/>
      <c r="M82" s="7">
        <v>133885515</v>
      </c>
      <c r="N82" s="7"/>
      <c r="O82" s="7">
        <v>203307645</v>
      </c>
      <c r="P82" s="7"/>
      <c r="Q82" s="7">
        <f>M82-O82</f>
        <v>-69422130</v>
      </c>
    </row>
    <row r="83" spans="1:17">
      <c r="A83" s="1" t="s">
        <v>17</v>
      </c>
      <c r="C83" s="7">
        <v>6500000</v>
      </c>
      <c r="D83" s="7"/>
      <c r="E83" s="7">
        <v>2163942641</v>
      </c>
      <c r="F83" s="7"/>
      <c r="G83" s="7">
        <v>2469363975</v>
      </c>
      <c r="H83" s="7"/>
      <c r="I83" s="7">
        <f>E83-G83</f>
        <v>-305421334</v>
      </c>
      <c r="J83" s="7"/>
      <c r="K83" s="7">
        <v>6500000</v>
      </c>
      <c r="L83" s="7"/>
      <c r="M83" s="7">
        <v>2163942641</v>
      </c>
      <c r="N83" s="7"/>
      <c r="O83" s="7">
        <v>2469363975</v>
      </c>
      <c r="P83" s="7"/>
      <c r="Q83" s="7">
        <f>M83-O83</f>
        <v>-305421334</v>
      </c>
    </row>
    <row r="84" spans="1:17">
      <c r="A84" s="1" t="s">
        <v>19</v>
      </c>
      <c r="C84" s="7">
        <v>3800000</v>
      </c>
      <c r="D84" s="7"/>
      <c r="E84" s="7">
        <v>573652246</v>
      </c>
      <c r="F84" s="7"/>
      <c r="G84" s="7">
        <v>740809192</v>
      </c>
      <c r="H84" s="7"/>
      <c r="I84" s="7">
        <f>E84-G84</f>
        <v>-167156946</v>
      </c>
      <c r="J84" s="7"/>
      <c r="K84" s="7">
        <v>3800000</v>
      </c>
      <c r="L84" s="7"/>
      <c r="M84" s="7">
        <v>573652246</v>
      </c>
      <c r="N84" s="7"/>
      <c r="O84" s="7">
        <v>740809192</v>
      </c>
      <c r="P84" s="7"/>
      <c r="Q84" s="7">
        <f>M84-O84</f>
        <v>-167156946</v>
      </c>
    </row>
    <row r="85" spans="1:17">
      <c r="A85" s="1" t="s">
        <v>197</v>
      </c>
      <c r="C85" s="7">
        <v>0</v>
      </c>
      <c r="D85" s="7"/>
      <c r="E85" s="7">
        <f>I85+G85</f>
        <v>283027102</v>
      </c>
      <c r="F85" s="7"/>
      <c r="G85" s="7">
        <v>29792327</v>
      </c>
      <c r="H85" s="7"/>
      <c r="I85" s="7">
        <v>253234775</v>
      </c>
      <c r="J85" s="7"/>
      <c r="K85" s="7">
        <v>0</v>
      </c>
      <c r="L85" s="7"/>
      <c r="M85" s="7">
        <v>283027102</v>
      </c>
      <c r="N85" s="7"/>
      <c r="O85" s="7">
        <v>29792327</v>
      </c>
      <c r="P85" s="7"/>
      <c r="Q85" s="7">
        <v>253234775</v>
      </c>
    </row>
    <row r="86" spans="1:17">
      <c r="A86" s="1" t="s">
        <v>198</v>
      </c>
      <c r="C86" s="7">
        <v>0</v>
      </c>
      <c r="D86" s="7"/>
      <c r="E86" s="7">
        <v>1766586300</v>
      </c>
      <c r="F86" s="7"/>
      <c r="G86" s="7">
        <v>1475103664</v>
      </c>
      <c r="H86" s="7"/>
      <c r="I86" s="7">
        <v>291482636</v>
      </c>
      <c r="J86" s="7"/>
      <c r="K86" s="7">
        <v>0</v>
      </c>
      <c r="L86" s="7"/>
      <c r="M86" s="7">
        <v>1766586300</v>
      </c>
      <c r="N86" s="7"/>
      <c r="O86" s="7">
        <v>1475103664</v>
      </c>
      <c r="P86" s="7"/>
      <c r="Q86" s="7">
        <v>291482636</v>
      </c>
    </row>
    <row r="87" spans="1:17">
      <c r="A87" s="1" t="s">
        <v>199</v>
      </c>
      <c r="C87" s="7">
        <v>0</v>
      </c>
      <c r="D87" s="7"/>
      <c r="E87" s="7">
        <v>3850116000</v>
      </c>
      <c r="F87" s="7"/>
      <c r="G87" s="7">
        <v>3719042100</v>
      </c>
      <c r="H87" s="7"/>
      <c r="I87" s="7">
        <v>131073900</v>
      </c>
      <c r="J87" s="7"/>
      <c r="K87" s="7">
        <v>0</v>
      </c>
      <c r="L87" s="7"/>
      <c r="M87" s="7">
        <v>3850116000</v>
      </c>
      <c r="N87" s="7"/>
      <c r="O87" s="7">
        <v>3719042100</v>
      </c>
      <c r="P87" s="7"/>
      <c r="Q87" s="7">
        <v>131073900</v>
      </c>
    </row>
    <row r="88" spans="1:17">
      <c r="A88" s="1" t="s">
        <v>200</v>
      </c>
      <c r="C88" s="7">
        <v>0</v>
      </c>
      <c r="D88" s="7"/>
      <c r="E88" s="7">
        <v>682344000</v>
      </c>
      <c r="F88" s="7"/>
      <c r="G88" s="7">
        <v>561923267</v>
      </c>
      <c r="H88" s="7"/>
      <c r="I88" s="7">
        <v>120420733</v>
      </c>
      <c r="J88" s="7"/>
      <c r="K88" s="7">
        <v>0</v>
      </c>
      <c r="L88" s="7"/>
      <c r="M88" s="7">
        <v>682344000</v>
      </c>
      <c r="N88" s="7"/>
      <c r="O88" s="7">
        <v>561923267</v>
      </c>
      <c r="P88" s="7"/>
      <c r="Q88" s="7">
        <v>120420733</v>
      </c>
    </row>
    <row r="89" spans="1:17">
      <c r="A89" s="1" t="s">
        <v>201</v>
      </c>
      <c r="C89" s="7">
        <v>0</v>
      </c>
      <c r="D89" s="7"/>
      <c r="E89" s="7">
        <v>31816616</v>
      </c>
      <c r="F89" s="7"/>
      <c r="G89" s="7">
        <v>8372794</v>
      </c>
      <c r="H89" s="7"/>
      <c r="I89" s="7">
        <v>23443822</v>
      </c>
      <c r="J89" s="7"/>
      <c r="K89" s="7">
        <v>0</v>
      </c>
      <c r="L89" s="7"/>
      <c r="M89" s="7">
        <v>31816616</v>
      </c>
      <c r="N89" s="7"/>
      <c r="O89" s="7">
        <v>8372794</v>
      </c>
      <c r="P89" s="7"/>
      <c r="Q89" s="7">
        <v>23443822</v>
      </c>
    </row>
    <row r="90" spans="1:17">
      <c r="A90" s="1" t="s">
        <v>202</v>
      </c>
      <c r="C90" s="7">
        <v>0</v>
      </c>
      <c r="D90" s="7"/>
      <c r="E90" s="7">
        <v>11757086000</v>
      </c>
      <c r="F90" s="7"/>
      <c r="G90" s="7">
        <v>11067194464</v>
      </c>
      <c r="H90" s="7"/>
      <c r="I90" s="7">
        <v>689891536</v>
      </c>
      <c r="J90" s="7"/>
      <c r="K90" s="7">
        <v>0</v>
      </c>
      <c r="L90" s="7"/>
      <c r="M90" s="7">
        <v>11757086000</v>
      </c>
      <c r="N90" s="7"/>
      <c r="O90" s="7">
        <v>11067194464</v>
      </c>
      <c r="P90" s="7"/>
      <c r="Q90" s="7">
        <v>689891536</v>
      </c>
    </row>
    <row r="91" spans="1:17">
      <c r="A91" s="1" t="s">
        <v>203</v>
      </c>
      <c r="C91" s="7">
        <v>0</v>
      </c>
      <c r="D91" s="7"/>
      <c r="E91" s="7">
        <v>13614884000</v>
      </c>
      <c r="F91" s="7"/>
      <c r="G91" s="7">
        <v>12823838012</v>
      </c>
      <c r="H91" s="7"/>
      <c r="I91" s="7">
        <v>791045988</v>
      </c>
      <c r="J91" s="7"/>
      <c r="K91" s="7">
        <v>0</v>
      </c>
      <c r="L91" s="7"/>
      <c r="M91" s="7">
        <v>13614884000</v>
      </c>
      <c r="N91" s="7"/>
      <c r="O91" s="7">
        <v>12823838012</v>
      </c>
      <c r="P91" s="7"/>
      <c r="Q91" s="7">
        <v>791045988</v>
      </c>
    </row>
    <row r="92" spans="1:17">
      <c r="A92" s="1" t="s">
        <v>204</v>
      </c>
      <c r="C92" s="7">
        <v>0</v>
      </c>
      <c r="D92" s="7"/>
      <c r="E92" s="7">
        <v>12490649000</v>
      </c>
      <c r="F92" s="7"/>
      <c r="G92" s="7">
        <v>11847682436</v>
      </c>
      <c r="H92" s="7"/>
      <c r="I92" s="7">
        <v>642966564</v>
      </c>
      <c r="J92" s="7"/>
      <c r="K92" s="7">
        <v>0</v>
      </c>
      <c r="L92" s="7"/>
      <c r="M92" s="7">
        <v>12490649000</v>
      </c>
      <c r="N92" s="7"/>
      <c r="O92" s="7">
        <v>11847682436</v>
      </c>
      <c r="P92" s="7"/>
      <c r="Q92" s="7">
        <v>642966564</v>
      </c>
    </row>
    <row r="93" spans="1:17">
      <c r="A93" s="1" t="s">
        <v>205</v>
      </c>
      <c r="C93" s="7">
        <v>0</v>
      </c>
      <c r="D93" s="7"/>
      <c r="E93" s="7">
        <v>327880000</v>
      </c>
      <c r="F93" s="7"/>
      <c r="G93" s="7">
        <v>289725377</v>
      </c>
      <c r="H93" s="7"/>
      <c r="I93" s="7">
        <v>38154623</v>
      </c>
      <c r="J93" s="7"/>
      <c r="K93" s="7">
        <v>0</v>
      </c>
      <c r="L93" s="7"/>
      <c r="M93" s="7">
        <v>327880000</v>
      </c>
      <c r="N93" s="7"/>
      <c r="O93" s="7">
        <v>289725377</v>
      </c>
      <c r="P93" s="7"/>
      <c r="Q93" s="7">
        <v>38154623</v>
      </c>
    </row>
    <row r="94" spans="1:17">
      <c r="A94" s="1" t="s">
        <v>206</v>
      </c>
      <c r="C94" s="7">
        <v>0</v>
      </c>
      <c r="D94" s="7"/>
      <c r="E94" s="7">
        <v>550000000</v>
      </c>
      <c r="F94" s="7"/>
      <c r="G94" s="7">
        <v>519866100</v>
      </c>
      <c r="H94" s="7"/>
      <c r="I94" s="7">
        <v>30133900</v>
      </c>
      <c r="J94" s="7"/>
      <c r="K94" s="7">
        <v>0</v>
      </c>
      <c r="L94" s="7"/>
      <c r="M94" s="7">
        <v>550000000</v>
      </c>
      <c r="N94" s="7"/>
      <c r="O94" s="7">
        <v>519866100</v>
      </c>
      <c r="P94" s="7"/>
      <c r="Q94" s="7">
        <v>30133900</v>
      </c>
    </row>
    <row r="95" spans="1:17">
      <c r="A95" s="1" t="s">
        <v>207</v>
      </c>
      <c r="C95" s="7">
        <v>0</v>
      </c>
      <c r="D95" s="7"/>
      <c r="E95" s="7">
        <v>322500000</v>
      </c>
      <c r="F95" s="7"/>
      <c r="G95" s="7">
        <v>317918115</v>
      </c>
      <c r="H95" s="7"/>
      <c r="I95" s="7">
        <v>4581885</v>
      </c>
      <c r="J95" s="7"/>
      <c r="K95" s="7">
        <v>0</v>
      </c>
      <c r="L95" s="7"/>
      <c r="M95" s="7">
        <v>322500000</v>
      </c>
      <c r="N95" s="7"/>
      <c r="O95" s="7">
        <v>317918115</v>
      </c>
      <c r="P95" s="7"/>
      <c r="Q95" s="7">
        <v>4581885</v>
      </c>
    </row>
    <row r="96" spans="1:17">
      <c r="A96" s="1" t="s">
        <v>208</v>
      </c>
      <c r="C96" s="7">
        <v>0</v>
      </c>
      <c r="D96" s="7"/>
      <c r="E96" s="7">
        <v>1056004156</v>
      </c>
      <c r="F96" s="7"/>
      <c r="G96" s="7">
        <v>31521882</v>
      </c>
      <c r="H96" s="7"/>
      <c r="I96" s="7">
        <v>1024482274</v>
      </c>
      <c r="J96" s="7"/>
      <c r="K96" s="7">
        <v>0</v>
      </c>
      <c r="L96" s="7"/>
      <c r="M96" s="7">
        <v>1056004156</v>
      </c>
      <c r="N96" s="7"/>
      <c r="O96" s="7">
        <v>31521882</v>
      </c>
      <c r="P96" s="7"/>
      <c r="Q96" s="7">
        <v>1024482274</v>
      </c>
    </row>
    <row r="97" spans="1:17">
      <c r="A97" s="1" t="s">
        <v>209</v>
      </c>
      <c r="C97" s="7">
        <v>0</v>
      </c>
      <c r="D97" s="7"/>
      <c r="E97" s="7">
        <v>57935077</v>
      </c>
      <c r="F97" s="7"/>
      <c r="G97" s="7">
        <v>304922</v>
      </c>
      <c r="H97" s="7"/>
      <c r="I97" s="7">
        <v>57630155</v>
      </c>
      <c r="J97" s="7"/>
      <c r="K97" s="7">
        <v>0</v>
      </c>
      <c r="L97" s="7"/>
      <c r="M97" s="7">
        <v>57935077</v>
      </c>
      <c r="N97" s="7"/>
      <c r="O97" s="7">
        <v>304922</v>
      </c>
      <c r="P97" s="7"/>
      <c r="Q97" s="7">
        <v>57630155</v>
      </c>
    </row>
    <row r="98" spans="1:17">
      <c r="A98" s="1" t="s">
        <v>210</v>
      </c>
      <c r="C98" s="7">
        <v>0</v>
      </c>
      <c r="D98" s="7"/>
      <c r="E98" s="7">
        <v>114000000</v>
      </c>
      <c r="F98" s="7"/>
      <c r="G98" s="7">
        <v>29992275</v>
      </c>
      <c r="H98" s="7"/>
      <c r="I98" s="7">
        <v>84007725</v>
      </c>
      <c r="J98" s="7"/>
      <c r="K98" s="7">
        <v>0</v>
      </c>
      <c r="L98" s="7"/>
      <c r="M98" s="7">
        <v>114000000</v>
      </c>
      <c r="N98" s="7"/>
      <c r="O98" s="7">
        <v>29992275</v>
      </c>
      <c r="P98" s="7"/>
      <c r="Q98" s="7">
        <v>84007725</v>
      </c>
    </row>
    <row r="99" spans="1:17">
      <c r="A99" s="1" t="s">
        <v>211</v>
      </c>
      <c r="C99" s="7">
        <v>0</v>
      </c>
      <c r="D99" s="7"/>
      <c r="E99" s="7">
        <v>41080000</v>
      </c>
      <c r="F99" s="7"/>
      <c r="G99" s="7">
        <v>315919</v>
      </c>
      <c r="H99" s="7"/>
      <c r="I99" s="7">
        <v>40764081</v>
      </c>
      <c r="J99" s="7"/>
      <c r="K99" s="7">
        <v>0</v>
      </c>
      <c r="L99" s="7"/>
      <c r="M99" s="7">
        <v>41080000</v>
      </c>
      <c r="N99" s="7"/>
      <c r="O99" s="7">
        <v>315919</v>
      </c>
      <c r="P99" s="7"/>
      <c r="Q99" s="7">
        <v>40764081</v>
      </c>
    </row>
    <row r="100" spans="1:17">
      <c r="A100" s="1" t="s">
        <v>212</v>
      </c>
      <c r="C100" s="7">
        <v>0</v>
      </c>
      <c r="D100" s="7"/>
      <c r="E100" s="7">
        <v>47550000</v>
      </c>
      <c r="F100" s="7"/>
      <c r="G100" s="7">
        <v>99073483</v>
      </c>
      <c r="H100" s="7"/>
      <c r="I100" s="7">
        <v>-51523483</v>
      </c>
      <c r="J100" s="7"/>
      <c r="K100" s="7">
        <v>0</v>
      </c>
      <c r="L100" s="7"/>
      <c r="M100" s="7">
        <v>47550000</v>
      </c>
      <c r="N100" s="7"/>
      <c r="O100" s="7">
        <v>99073483</v>
      </c>
      <c r="P100" s="7"/>
      <c r="Q100" s="7">
        <v>-51523483</v>
      </c>
    </row>
    <row r="101" spans="1:17">
      <c r="A101" s="1" t="s">
        <v>213</v>
      </c>
      <c r="C101" s="7">
        <v>0</v>
      </c>
      <c r="D101" s="7"/>
      <c r="E101" s="7">
        <v>574198000</v>
      </c>
      <c r="F101" s="7"/>
      <c r="G101" s="7">
        <v>418568191</v>
      </c>
      <c r="H101" s="7"/>
      <c r="I101" s="7">
        <v>155629809</v>
      </c>
      <c r="J101" s="7"/>
      <c r="K101" s="7">
        <v>0</v>
      </c>
      <c r="L101" s="7"/>
      <c r="M101" s="7">
        <v>574198000</v>
      </c>
      <c r="N101" s="7"/>
      <c r="O101" s="7">
        <v>418568191</v>
      </c>
      <c r="P101" s="7"/>
      <c r="Q101" s="7">
        <v>155629809</v>
      </c>
    </row>
    <row r="102" spans="1:17">
      <c r="A102" s="1" t="s">
        <v>214</v>
      </c>
      <c r="C102" s="7">
        <v>0</v>
      </c>
      <c r="D102" s="7"/>
      <c r="E102" s="7">
        <v>70750000</v>
      </c>
      <c r="F102" s="7"/>
      <c r="G102" s="7">
        <v>69981975</v>
      </c>
      <c r="H102" s="7"/>
      <c r="I102" s="7">
        <v>768025</v>
      </c>
      <c r="J102" s="7"/>
      <c r="K102" s="7">
        <v>0</v>
      </c>
      <c r="L102" s="7"/>
      <c r="M102" s="7">
        <v>70750000</v>
      </c>
      <c r="N102" s="7"/>
      <c r="O102" s="7">
        <v>69981975</v>
      </c>
      <c r="P102" s="7"/>
      <c r="Q102" s="7">
        <v>768025</v>
      </c>
    </row>
    <row r="103" spans="1:17">
      <c r="A103" s="1" t="s">
        <v>215</v>
      </c>
      <c r="C103" s="7">
        <v>0</v>
      </c>
      <c r="D103" s="7"/>
      <c r="E103" s="7">
        <v>21978020</v>
      </c>
      <c r="F103" s="7"/>
      <c r="G103" s="7">
        <v>61002587</v>
      </c>
      <c r="H103" s="7"/>
      <c r="I103" s="7">
        <v>-39024567</v>
      </c>
      <c r="J103" s="7"/>
      <c r="K103" s="7">
        <v>0</v>
      </c>
      <c r="L103" s="7"/>
      <c r="M103" s="7">
        <v>21978020</v>
      </c>
      <c r="N103" s="7"/>
      <c r="O103" s="7">
        <v>61002587</v>
      </c>
      <c r="P103" s="7"/>
      <c r="Q103" s="7">
        <v>-39024567</v>
      </c>
    </row>
    <row r="104" spans="1:17">
      <c r="A104" s="1" t="s">
        <v>216</v>
      </c>
      <c r="C104" s="7">
        <v>0</v>
      </c>
      <c r="D104" s="7"/>
      <c r="E104" s="7">
        <v>580050000</v>
      </c>
      <c r="F104" s="7"/>
      <c r="G104" s="7">
        <v>553857345</v>
      </c>
      <c r="H104" s="7"/>
      <c r="I104" s="7">
        <v>26192655</v>
      </c>
      <c r="J104" s="7"/>
      <c r="K104" s="7">
        <v>0</v>
      </c>
      <c r="L104" s="7"/>
      <c r="M104" s="7">
        <v>580050000</v>
      </c>
      <c r="N104" s="7"/>
      <c r="O104" s="7">
        <v>553857345</v>
      </c>
      <c r="P104" s="7"/>
      <c r="Q104" s="7">
        <v>26192655</v>
      </c>
    </row>
    <row r="105" spans="1:17">
      <c r="A105" s="1" t="s">
        <v>217</v>
      </c>
      <c r="C105" s="7">
        <v>0</v>
      </c>
      <c r="D105" s="7"/>
      <c r="E105" s="7">
        <v>8250000</v>
      </c>
      <c r="F105" s="7"/>
      <c r="G105" s="7">
        <v>8247876</v>
      </c>
      <c r="H105" s="7"/>
      <c r="I105" s="7">
        <v>2124</v>
      </c>
      <c r="J105" s="7"/>
      <c r="K105" s="7">
        <v>0</v>
      </c>
      <c r="L105" s="7"/>
      <c r="M105" s="7">
        <v>8250000</v>
      </c>
      <c r="N105" s="7"/>
      <c r="O105" s="7">
        <v>8247876</v>
      </c>
      <c r="P105" s="7"/>
      <c r="Q105" s="7">
        <v>2124</v>
      </c>
    </row>
    <row r="106" spans="1:17">
      <c r="A106" s="1" t="s">
        <v>122</v>
      </c>
      <c r="C106" s="7">
        <v>98013</v>
      </c>
      <c r="D106" s="7"/>
      <c r="E106" s="7">
        <v>95832480304</v>
      </c>
      <c r="F106" s="7"/>
      <c r="G106" s="7">
        <v>95675857662</v>
      </c>
      <c r="H106" s="7"/>
      <c r="I106" s="7">
        <f t="shared" si="2"/>
        <v>156622642</v>
      </c>
      <c r="J106" s="7"/>
      <c r="K106" s="7">
        <v>98013</v>
      </c>
      <c r="L106" s="7"/>
      <c r="M106" s="7">
        <v>95832480304</v>
      </c>
      <c r="N106" s="7"/>
      <c r="O106" s="7">
        <v>95675857662</v>
      </c>
      <c r="P106" s="7"/>
      <c r="Q106" s="7">
        <f t="shared" si="3"/>
        <v>156622642</v>
      </c>
    </row>
    <row r="107" spans="1:17">
      <c r="A107" s="1" t="s">
        <v>123</v>
      </c>
      <c r="C107" s="7">
        <v>45000</v>
      </c>
      <c r="D107" s="7"/>
      <c r="E107" s="7">
        <v>43085539330</v>
      </c>
      <c r="F107" s="7"/>
      <c r="G107" s="7">
        <v>43101160666</v>
      </c>
      <c r="H107" s="7"/>
      <c r="I107" s="7">
        <f t="shared" si="2"/>
        <v>-15621336</v>
      </c>
      <c r="J107" s="7"/>
      <c r="K107" s="7">
        <v>45000</v>
      </c>
      <c r="L107" s="7"/>
      <c r="M107" s="7">
        <v>43085539330</v>
      </c>
      <c r="N107" s="7"/>
      <c r="O107" s="7">
        <v>43101160666</v>
      </c>
      <c r="P107" s="7"/>
      <c r="Q107" s="7">
        <f t="shared" si="3"/>
        <v>-15621336</v>
      </c>
    </row>
    <row r="108" spans="1:17">
      <c r="A108" s="1" t="s">
        <v>115</v>
      </c>
      <c r="C108" s="7">
        <v>113426</v>
      </c>
      <c r="D108" s="7"/>
      <c r="E108" s="7">
        <v>111262078692</v>
      </c>
      <c r="F108" s="7"/>
      <c r="G108" s="7">
        <v>110854972633</v>
      </c>
      <c r="H108" s="7"/>
      <c r="I108" s="7">
        <f t="shared" si="2"/>
        <v>407106059</v>
      </c>
      <c r="J108" s="7"/>
      <c r="K108" s="7">
        <v>113426</v>
      </c>
      <c r="L108" s="7"/>
      <c r="M108" s="7">
        <v>111262078692</v>
      </c>
      <c r="N108" s="7"/>
      <c r="O108" s="7">
        <v>110854972633</v>
      </c>
      <c r="P108" s="7"/>
      <c r="Q108" s="7">
        <f t="shared" si="3"/>
        <v>407106059</v>
      </c>
    </row>
    <row r="109" spans="1:17">
      <c r="A109" s="1" t="s">
        <v>111</v>
      </c>
      <c r="C109" s="7">
        <v>22143</v>
      </c>
      <c r="D109" s="7"/>
      <c r="E109" s="7">
        <v>21237265657</v>
      </c>
      <c r="F109" s="7"/>
      <c r="G109" s="7">
        <v>21209556006</v>
      </c>
      <c r="H109" s="7"/>
      <c r="I109" s="7">
        <f t="shared" si="2"/>
        <v>27709651</v>
      </c>
      <c r="J109" s="7"/>
      <c r="K109" s="7">
        <v>22143</v>
      </c>
      <c r="L109" s="7"/>
      <c r="M109" s="7">
        <v>21237265657</v>
      </c>
      <c r="N109" s="7"/>
      <c r="O109" s="7">
        <v>21209556006</v>
      </c>
      <c r="P109" s="7"/>
      <c r="Q109" s="7">
        <f t="shared" si="3"/>
        <v>27709651</v>
      </c>
    </row>
    <row r="110" spans="1:17">
      <c r="A110" s="1" t="s">
        <v>130</v>
      </c>
      <c r="C110" s="7">
        <v>20000</v>
      </c>
      <c r="D110" s="7"/>
      <c r="E110" s="7">
        <v>18856581625</v>
      </c>
      <c r="F110" s="7"/>
      <c r="G110" s="7">
        <v>18771401700</v>
      </c>
      <c r="H110" s="7"/>
      <c r="I110" s="7">
        <f t="shared" si="2"/>
        <v>85179925</v>
      </c>
      <c r="J110" s="7"/>
      <c r="K110" s="7">
        <v>20000</v>
      </c>
      <c r="L110" s="7"/>
      <c r="M110" s="7">
        <v>18856581625</v>
      </c>
      <c r="N110" s="7"/>
      <c r="O110" s="7">
        <v>18771401700</v>
      </c>
      <c r="P110" s="7"/>
      <c r="Q110" s="7">
        <f t="shared" si="3"/>
        <v>85179925</v>
      </c>
    </row>
    <row r="111" spans="1:17">
      <c r="A111" s="1" t="s">
        <v>133</v>
      </c>
      <c r="C111" s="7">
        <v>5000</v>
      </c>
      <c r="D111" s="7"/>
      <c r="E111" s="7">
        <v>4700647853</v>
      </c>
      <c r="F111" s="7"/>
      <c r="G111" s="7">
        <v>4683348702</v>
      </c>
      <c r="H111" s="7"/>
      <c r="I111" s="7">
        <f t="shared" si="2"/>
        <v>17299151</v>
      </c>
      <c r="J111" s="7"/>
      <c r="K111" s="7">
        <v>5000</v>
      </c>
      <c r="L111" s="7"/>
      <c r="M111" s="7">
        <v>4700647853</v>
      </c>
      <c r="N111" s="7"/>
      <c r="O111" s="7">
        <v>4683348702</v>
      </c>
      <c r="P111" s="7"/>
      <c r="Q111" s="7">
        <f t="shared" si="3"/>
        <v>17299151</v>
      </c>
    </row>
    <row r="112" spans="1:17">
      <c r="A112" s="1" t="s">
        <v>127</v>
      </c>
      <c r="C112" s="7">
        <v>144579</v>
      </c>
      <c r="D112" s="7"/>
      <c r="E112" s="7">
        <v>135953349278</v>
      </c>
      <c r="F112" s="7"/>
      <c r="G112" s="7">
        <v>135321124303</v>
      </c>
      <c r="H112" s="7"/>
      <c r="I112" s="7">
        <f t="shared" si="2"/>
        <v>632224975</v>
      </c>
      <c r="J112" s="7"/>
      <c r="K112" s="7">
        <v>144579</v>
      </c>
      <c r="L112" s="7"/>
      <c r="M112" s="7">
        <v>135953349278</v>
      </c>
      <c r="N112" s="7"/>
      <c r="O112" s="7">
        <v>135321124303</v>
      </c>
      <c r="P112" s="7"/>
      <c r="Q112" s="7">
        <f t="shared" si="3"/>
        <v>632224975</v>
      </c>
    </row>
    <row r="113" spans="1:19">
      <c r="A113" s="1" t="s">
        <v>131</v>
      </c>
      <c r="C113" s="7">
        <v>280007</v>
      </c>
      <c r="D113" s="7"/>
      <c r="E113" s="7">
        <v>264513862051</v>
      </c>
      <c r="F113" s="7"/>
      <c r="G113" s="7">
        <v>262029884862</v>
      </c>
      <c r="H113" s="7"/>
      <c r="I113" s="7">
        <f t="shared" si="2"/>
        <v>2483977189</v>
      </c>
      <c r="J113" s="7"/>
      <c r="K113" s="7">
        <v>280007</v>
      </c>
      <c r="L113" s="7"/>
      <c r="M113" s="7">
        <v>264513862051</v>
      </c>
      <c r="N113" s="7"/>
      <c r="O113" s="7">
        <v>262029884862</v>
      </c>
      <c r="P113" s="7"/>
      <c r="Q113" s="7">
        <f t="shared" si="3"/>
        <v>2483977189</v>
      </c>
    </row>
    <row r="114" spans="1:19">
      <c r="A114" s="1" t="s">
        <v>118</v>
      </c>
      <c r="C114" s="7">
        <v>45906</v>
      </c>
      <c r="D114" s="7"/>
      <c r="E114" s="7">
        <v>44881504912</v>
      </c>
      <c r="F114" s="7"/>
      <c r="G114" s="7">
        <v>44894776860</v>
      </c>
      <c r="H114" s="7"/>
      <c r="I114" s="7">
        <f t="shared" si="2"/>
        <v>-13271948</v>
      </c>
      <c r="J114" s="7"/>
      <c r="K114" s="7">
        <v>45906</v>
      </c>
      <c r="L114" s="7"/>
      <c r="M114" s="7">
        <v>44881504912</v>
      </c>
      <c r="N114" s="7"/>
      <c r="O114" s="7">
        <v>44894776860</v>
      </c>
      <c r="P114" s="7"/>
      <c r="Q114" s="7">
        <f t="shared" si="3"/>
        <v>-13271948</v>
      </c>
    </row>
    <row r="115" spans="1:19">
      <c r="A115" s="1" t="s">
        <v>125</v>
      </c>
      <c r="C115" s="7">
        <v>77388</v>
      </c>
      <c r="D115" s="7"/>
      <c r="E115" s="7">
        <v>74286751885</v>
      </c>
      <c r="F115" s="7"/>
      <c r="G115" s="7">
        <v>73953782767</v>
      </c>
      <c r="H115" s="7"/>
      <c r="I115" s="7">
        <f t="shared" si="2"/>
        <v>332969118</v>
      </c>
      <c r="J115" s="7"/>
      <c r="K115" s="7">
        <v>77388</v>
      </c>
      <c r="L115" s="7"/>
      <c r="M115" s="7">
        <v>74286751885</v>
      </c>
      <c r="N115" s="7"/>
      <c r="O115" s="7">
        <v>73953782767</v>
      </c>
      <c r="P115" s="7"/>
      <c r="Q115" s="7">
        <f t="shared" si="3"/>
        <v>332969118</v>
      </c>
    </row>
    <row r="116" spans="1:19">
      <c r="A116" s="1" t="s">
        <v>121</v>
      </c>
      <c r="C116" s="7">
        <v>20000</v>
      </c>
      <c r="D116" s="7"/>
      <c r="E116" s="7">
        <v>19545556725</v>
      </c>
      <c r="F116" s="7"/>
      <c r="G116" s="7">
        <v>19561944960</v>
      </c>
      <c r="H116" s="7"/>
      <c r="I116" s="7">
        <f>E116-G116</f>
        <v>-16388235</v>
      </c>
      <c r="J116" s="7"/>
      <c r="K116" s="7">
        <v>20000</v>
      </c>
      <c r="L116" s="7"/>
      <c r="M116" s="7">
        <v>19545556725</v>
      </c>
      <c r="N116" s="7"/>
      <c r="O116" s="7">
        <v>19561944960</v>
      </c>
      <c r="P116" s="7"/>
      <c r="Q116" s="7">
        <f>M116-O116</f>
        <v>-16388235</v>
      </c>
    </row>
    <row r="117" spans="1:19">
      <c r="A117" s="1" t="s">
        <v>126</v>
      </c>
      <c r="C117" s="7">
        <v>6100</v>
      </c>
      <c r="D117" s="7"/>
      <c r="E117" s="7">
        <v>5972342316</v>
      </c>
      <c r="F117" s="7"/>
      <c r="G117" s="7">
        <v>5974507681</v>
      </c>
      <c r="H117" s="7"/>
      <c r="I117" s="7">
        <f t="shared" si="2"/>
        <v>-2165365</v>
      </c>
      <c r="J117" s="7"/>
      <c r="K117" s="7">
        <v>6100</v>
      </c>
      <c r="L117" s="7"/>
      <c r="M117" s="7">
        <v>5972342316</v>
      </c>
      <c r="N117" s="7"/>
      <c r="O117" s="7">
        <v>5974507681</v>
      </c>
      <c r="P117" s="7"/>
      <c r="Q117" s="7">
        <f t="shared" si="3"/>
        <v>-2165365</v>
      </c>
    </row>
    <row r="118" spans="1:19" ht="24.75" thickBot="1">
      <c r="C118" s="7"/>
      <c r="D118" s="7"/>
      <c r="E118" s="8">
        <f>SUM(E8:E117)</f>
        <v>37237605107724</v>
      </c>
      <c r="F118" s="7"/>
      <c r="G118" s="8">
        <f>SUM(G8:G117)</f>
        <v>38308841529575</v>
      </c>
      <c r="H118" s="7"/>
      <c r="I118" s="8">
        <f>SUM(I8:I117)</f>
        <v>-1071236421851</v>
      </c>
      <c r="J118" s="7"/>
      <c r="K118" s="7"/>
      <c r="L118" s="7"/>
      <c r="M118" s="8">
        <f>SUM(M8:M117)</f>
        <v>37237605107724</v>
      </c>
      <c r="N118" s="7"/>
      <c r="O118" s="8">
        <f>SUM(O8:O117)</f>
        <v>38308841529575</v>
      </c>
      <c r="P118" s="7"/>
      <c r="Q118" s="8">
        <f>SUM(Q8:Q117)</f>
        <v>-1071236421851</v>
      </c>
      <c r="S118" s="3"/>
    </row>
    <row r="119" spans="1:19" ht="24.75" thickTop="1">
      <c r="I119" s="13"/>
      <c r="J119" s="13"/>
      <c r="K119" s="13"/>
      <c r="L119" s="13"/>
      <c r="M119" s="13"/>
      <c r="N119" s="13"/>
      <c r="O119" s="13"/>
      <c r="P119" s="13"/>
      <c r="Q119" s="13"/>
      <c r="S119" s="3"/>
    </row>
    <row r="120" spans="1:19">
      <c r="I120" s="13"/>
      <c r="Q120" s="17"/>
    </row>
    <row r="121" spans="1:19">
      <c r="Q121" s="13"/>
    </row>
    <row r="123" spans="1:19">
      <c r="I123" s="13"/>
      <c r="J123" s="13"/>
      <c r="K123" s="13"/>
      <c r="L123" s="13"/>
      <c r="M123" s="13"/>
      <c r="N123" s="13"/>
      <c r="O123" s="13"/>
      <c r="P123" s="13"/>
      <c r="Q123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38"/>
  <sheetViews>
    <sheetView rightToLeft="1" topLeftCell="A16" workbookViewId="0">
      <selection activeCell="O27" sqref="O27"/>
    </sheetView>
  </sheetViews>
  <sheetFormatPr defaultRowHeight="24"/>
  <cols>
    <col min="1" max="1" width="37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.5703125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20" width="15.42578125" style="1" bestFit="1" customWidth="1"/>
    <col min="21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2" t="s">
        <v>153</v>
      </c>
      <c r="D6" s="22" t="s">
        <v>153</v>
      </c>
      <c r="E6" s="22" t="s">
        <v>153</v>
      </c>
      <c r="F6" s="22" t="s">
        <v>153</v>
      </c>
      <c r="G6" s="22" t="s">
        <v>153</v>
      </c>
      <c r="H6" s="22" t="s">
        <v>153</v>
      </c>
      <c r="I6" s="22" t="s">
        <v>153</v>
      </c>
      <c r="K6" s="22" t="s">
        <v>154</v>
      </c>
      <c r="L6" s="22" t="s">
        <v>154</v>
      </c>
      <c r="M6" s="22" t="s">
        <v>154</v>
      </c>
      <c r="N6" s="22" t="s">
        <v>154</v>
      </c>
      <c r="O6" s="22" t="s">
        <v>154</v>
      </c>
      <c r="P6" s="22" t="s">
        <v>154</v>
      </c>
      <c r="Q6" s="22" t="s">
        <v>154</v>
      </c>
    </row>
    <row r="7" spans="1:17" ht="24.75">
      <c r="A7" s="22" t="s">
        <v>3</v>
      </c>
      <c r="C7" s="22" t="s">
        <v>7</v>
      </c>
      <c r="E7" s="22" t="s">
        <v>169</v>
      </c>
      <c r="G7" s="22" t="s">
        <v>170</v>
      </c>
      <c r="I7" s="22" t="s">
        <v>172</v>
      </c>
      <c r="K7" s="22" t="s">
        <v>7</v>
      </c>
      <c r="M7" s="22" t="s">
        <v>169</v>
      </c>
      <c r="O7" s="22" t="s">
        <v>170</v>
      </c>
      <c r="Q7" s="22" t="s">
        <v>172</v>
      </c>
    </row>
    <row r="8" spans="1:17">
      <c r="A8" s="1" t="s">
        <v>62</v>
      </c>
      <c r="C8" s="7">
        <v>1324531</v>
      </c>
      <c r="D8" s="7"/>
      <c r="E8" s="7">
        <v>6819108148.75</v>
      </c>
      <c r="F8" s="7"/>
      <c r="G8" s="7">
        <v>6583249118</v>
      </c>
      <c r="H8" s="7"/>
      <c r="I8" s="7">
        <f>E8-G8</f>
        <v>235859030.75</v>
      </c>
      <c r="J8" s="7"/>
      <c r="K8" s="7">
        <v>1324531</v>
      </c>
      <c r="L8" s="7"/>
      <c r="M8" s="7">
        <v>6819108148.75</v>
      </c>
      <c r="N8" s="7"/>
      <c r="O8" s="7">
        <v>6583249118</v>
      </c>
      <c r="P8" s="7"/>
      <c r="Q8" s="7">
        <v>235859030.75</v>
      </c>
    </row>
    <row r="9" spans="1:17">
      <c r="A9" s="1" t="s">
        <v>48</v>
      </c>
      <c r="C9" s="7">
        <v>152386</v>
      </c>
      <c r="D9" s="7"/>
      <c r="E9" s="7">
        <v>70384139075.75</v>
      </c>
      <c r="F9" s="7"/>
      <c r="G9" s="7">
        <v>68104930552</v>
      </c>
      <c r="H9" s="7"/>
      <c r="I9" s="7">
        <f t="shared" ref="I9:I33" si="0">E9-G9</f>
        <v>2279208523.75</v>
      </c>
      <c r="J9" s="7"/>
      <c r="K9" s="7">
        <v>152386</v>
      </c>
      <c r="L9" s="7"/>
      <c r="M9" s="7">
        <v>70384139075.75</v>
      </c>
      <c r="N9" s="7"/>
      <c r="O9" s="7">
        <v>68104930552</v>
      </c>
      <c r="P9" s="7"/>
      <c r="Q9" s="7">
        <v>2279208523.75</v>
      </c>
    </row>
    <row r="10" spans="1:17">
      <c r="A10" s="1" t="s">
        <v>39</v>
      </c>
      <c r="C10" s="7">
        <v>19707802</v>
      </c>
      <c r="D10" s="7"/>
      <c r="E10" s="7">
        <v>385757219387.75</v>
      </c>
      <c r="F10" s="7"/>
      <c r="G10" s="7">
        <v>384562311548</v>
      </c>
      <c r="H10" s="7"/>
      <c r="I10" s="7">
        <f t="shared" si="0"/>
        <v>1194907839.75</v>
      </c>
      <c r="J10" s="7"/>
      <c r="K10" s="7">
        <v>19707802</v>
      </c>
      <c r="L10" s="7"/>
      <c r="M10" s="7">
        <v>385757219387.75</v>
      </c>
      <c r="N10" s="7"/>
      <c r="O10" s="7">
        <v>384562311548</v>
      </c>
      <c r="P10" s="7"/>
      <c r="Q10" s="7">
        <v>1194907839.75</v>
      </c>
    </row>
    <row r="11" spans="1:17">
      <c r="A11" s="1" t="s">
        <v>40</v>
      </c>
      <c r="C11" s="7">
        <v>26487698</v>
      </c>
      <c r="D11" s="7"/>
      <c r="E11" s="7">
        <v>115479170446.75</v>
      </c>
      <c r="F11" s="7"/>
      <c r="G11" s="7">
        <v>144815529082</v>
      </c>
      <c r="H11" s="7"/>
      <c r="I11" s="7">
        <f t="shared" si="0"/>
        <v>-29336358635.25</v>
      </c>
      <c r="J11" s="7"/>
      <c r="K11" s="7">
        <v>26487698</v>
      </c>
      <c r="L11" s="7"/>
      <c r="M11" s="7">
        <v>115479170446.75</v>
      </c>
      <c r="N11" s="7"/>
      <c r="O11" s="7">
        <v>144815529082</v>
      </c>
      <c r="P11" s="7"/>
      <c r="Q11" s="7">
        <v>-29336358635.25</v>
      </c>
    </row>
    <row r="12" spans="1:17">
      <c r="A12" s="1" t="s">
        <v>99</v>
      </c>
      <c r="C12" s="7">
        <v>1</v>
      </c>
      <c r="D12" s="7"/>
      <c r="E12" s="7">
        <v>1</v>
      </c>
      <c r="F12" s="7"/>
      <c r="G12" s="7">
        <v>3701</v>
      </c>
      <c r="H12" s="7"/>
      <c r="I12" s="7">
        <f>E12-G12</f>
        <v>-3700</v>
      </c>
      <c r="J12" s="7"/>
      <c r="K12" s="7">
        <v>1</v>
      </c>
      <c r="L12" s="7"/>
      <c r="M12" s="7">
        <v>1</v>
      </c>
      <c r="N12" s="7"/>
      <c r="O12" s="7">
        <v>3701</v>
      </c>
      <c r="P12" s="7"/>
      <c r="Q12" s="7">
        <v>-3700</v>
      </c>
    </row>
    <row r="13" spans="1:17">
      <c r="A13" s="1" t="s">
        <v>50</v>
      </c>
      <c r="C13" s="7">
        <v>194820</v>
      </c>
      <c r="D13" s="7"/>
      <c r="E13" s="7">
        <v>89606726696</v>
      </c>
      <c r="F13" s="7"/>
      <c r="G13" s="7">
        <v>86097933010</v>
      </c>
      <c r="H13" s="7"/>
      <c r="I13" s="7">
        <f t="shared" si="0"/>
        <v>3508793686</v>
      </c>
      <c r="J13" s="7"/>
      <c r="K13" s="7">
        <v>194820</v>
      </c>
      <c r="L13" s="7"/>
      <c r="M13" s="7">
        <v>89606726696</v>
      </c>
      <c r="N13" s="7"/>
      <c r="O13" s="7">
        <v>86097933010</v>
      </c>
      <c r="P13" s="7"/>
      <c r="Q13" s="7">
        <v>3508793686</v>
      </c>
    </row>
    <row r="14" spans="1:17">
      <c r="A14" s="1" t="s">
        <v>68</v>
      </c>
      <c r="C14" s="7">
        <v>220000</v>
      </c>
      <c r="D14" s="7"/>
      <c r="E14" s="7">
        <v>3183582065</v>
      </c>
      <c r="F14" s="7"/>
      <c r="G14" s="7">
        <v>3148876741</v>
      </c>
      <c r="H14" s="7"/>
      <c r="I14" s="7">
        <f t="shared" si="0"/>
        <v>34705324</v>
      </c>
      <c r="J14" s="7"/>
      <c r="K14" s="7">
        <v>220000</v>
      </c>
      <c r="L14" s="7"/>
      <c r="M14" s="7">
        <v>3183582065</v>
      </c>
      <c r="N14" s="7"/>
      <c r="O14" s="7">
        <v>3148876741</v>
      </c>
      <c r="P14" s="7"/>
      <c r="Q14" s="7">
        <v>34705324</v>
      </c>
    </row>
    <row r="15" spans="1:17">
      <c r="A15" s="1" t="s">
        <v>97</v>
      </c>
      <c r="C15" s="7">
        <v>1875349</v>
      </c>
      <c r="D15" s="7"/>
      <c r="E15" s="7">
        <v>14684600506</v>
      </c>
      <c r="F15" s="7"/>
      <c r="G15" s="7">
        <v>12390419044</v>
      </c>
      <c r="H15" s="7"/>
      <c r="I15" s="7">
        <f t="shared" si="0"/>
        <v>2294181462</v>
      </c>
      <c r="J15" s="7"/>
      <c r="K15" s="7">
        <v>1875349</v>
      </c>
      <c r="L15" s="7"/>
      <c r="M15" s="7">
        <v>14684600506</v>
      </c>
      <c r="N15" s="7"/>
      <c r="O15" s="7">
        <v>12390419044</v>
      </c>
      <c r="P15" s="7"/>
      <c r="Q15" s="7">
        <v>2294181462</v>
      </c>
    </row>
    <row r="16" spans="1:17">
      <c r="A16" s="1" t="s">
        <v>44</v>
      </c>
      <c r="C16" s="7">
        <v>7734790</v>
      </c>
      <c r="D16" s="7"/>
      <c r="E16" s="7">
        <v>194529968500</v>
      </c>
      <c r="F16" s="7"/>
      <c r="G16" s="7">
        <v>181070486388</v>
      </c>
      <c r="H16" s="7"/>
      <c r="I16" s="7">
        <f t="shared" si="0"/>
        <v>13459482112</v>
      </c>
      <c r="J16" s="7"/>
      <c r="K16" s="7">
        <v>7734790</v>
      </c>
      <c r="L16" s="7"/>
      <c r="M16" s="7">
        <v>194529968500</v>
      </c>
      <c r="N16" s="7"/>
      <c r="O16" s="7">
        <v>181070486388</v>
      </c>
      <c r="P16" s="7"/>
      <c r="Q16" s="7">
        <v>13459482112</v>
      </c>
    </row>
    <row r="17" spans="1:17">
      <c r="A17" s="1" t="s">
        <v>30</v>
      </c>
      <c r="C17" s="7">
        <v>1744656</v>
      </c>
      <c r="D17" s="7"/>
      <c r="E17" s="7">
        <v>256265964062</v>
      </c>
      <c r="F17" s="7"/>
      <c r="G17" s="7">
        <v>235445214640</v>
      </c>
      <c r="H17" s="7"/>
      <c r="I17" s="7">
        <f t="shared" si="0"/>
        <v>20820749422</v>
      </c>
      <c r="J17" s="7"/>
      <c r="K17" s="7">
        <v>1744656</v>
      </c>
      <c r="L17" s="7"/>
      <c r="M17" s="7">
        <v>256265964062</v>
      </c>
      <c r="N17" s="7"/>
      <c r="O17" s="7">
        <v>235445214640</v>
      </c>
      <c r="P17" s="7"/>
      <c r="Q17" s="7">
        <v>20820749422</v>
      </c>
    </row>
    <row r="18" spans="1:17">
      <c r="A18" s="1" t="s">
        <v>47</v>
      </c>
      <c r="C18" s="7">
        <v>1220006</v>
      </c>
      <c r="D18" s="7"/>
      <c r="E18" s="7">
        <v>24545799848</v>
      </c>
      <c r="F18" s="7"/>
      <c r="G18" s="7">
        <v>21865827754</v>
      </c>
      <c r="H18" s="7"/>
      <c r="I18" s="7">
        <f t="shared" si="0"/>
        <v>2679972094</v>
      </c>
      <c r="J18" s="7"/>
      <c r="K18" s="7">
        <v>1220006</v>
      </c>
      <c r="L18" s="7"/>
      <c r="M18" s="7">
        <v>24545799848</v>
      </c>
      <c r="N18" s="7"/>
      <c r="O18" s="7">
        <v>21865827754</v>
      </c>
      <c r="P18" s="7"/>
      <c r="Q18" s="7">
        <v>2679972094</v>
      </c>
    </row>
    <row r="19" spans="1:17">
      <c r="A19" s="1" t="s">
        <v>25</v>
      </c>
      <c r="C19" s="7">
        <v>3</v>
      </c>
      <c r="D19" s="7"/>
      <c r="E19" s="7">
        <v>3</v>
      </c>
      <c r="F19" s="7"/>
      <c r="G19" s="7">
        <v>10697</v>
      </c>
      <c r="H19" s="7"/>
      <c r="I19" s="7">
        <f t="shared" si="0"/>
        <v>-10694</v>
      </c>
      <c r="J19" s="7"/>
      <c r="K19" s="7">
        <v>3</v>
      </c>
      <c r="L19" s="7"/>
      <c r="M19" s="7">
        <v>3</v>
      </c>
      <c r="N19" s="7"/>
      <c r="O19" s="7">
        <v>10697</v>
      </c>
      <c r="P19" s="7"/>
      <c r="Q19" s="7">
        <v>-10694</v>
      </c>
    </row>
    <row r="20" spans="1:17">
      <c r="A20" s="1" t="s">
        <v>49</v>
      </c>
      <c r="C20" s="7">
        <v>193742</v>
      </c>
      <c r="D20" s="7"/>
      <c r="E20" s="7">
        <v>91839689148</v>
      </c>
      <c r="F20" s="7"/>
      <c r="G20" s="7">
        <v>87361212678</v>
      </c>
      <c r="H20" s="7"/>
      <c r="I20" s="7">
        <f t="shared" si="0"/>
        <v>4478476470</v>
      </c>
      <c r="J20" s="7"/>
      <c r="K20" s="7">
        <v>193742</v>
      </c>
      <c r="L20" s="7"/>
      <c r="M20" s="7">
        <v>91839689148</v>
      </c>
      <c r="N20" s="7"/>
      <c r="O20" s="7">
        <v>87361212678</v>
      </c>
      <c r="P20" s="7"/>
      <c r="Q20" s="7">
        <v>4478476470</v>
      </c>
    </row>
    <row r="21" spans="1:17">
      <c r="A21" s="1" t="s">
        <v>52</v>
      </c>
      <c r="C21" s="7">
        <v>1900000</v>
      </c>
      <c r="D21" s="7"/>
      <c r="E21" s="7">
        <v>33406170192</v>
      </c>
      <c r="F21" s="7"/>
      <c r="G21" s="7">
        <v>29765833219</v>
      </c>
      <c r="H21" s="7"/>
      <c r="I21" s="7">
        <f>E21-G21</f>
        <v>3640336973</v>
      </c>
      <c r="J21" s="7"/>
      <c r="K21" s="7">
        <v>1900000</v>
      </c>
      <c r="L21" s="7"/>
      <c r="M21" s="7">
        <v>33406170192</v>
      </c>
      <c r="N21" s="7"/>
      <c r="O21" s="7">
        <v>29765833219</v>
      </c>
      <c r="P21" s="7"/>
      <c r="Q21" s="7">
        <v>3640336973</v>
      </c>
    </row>
    <row r="22" spans="1:17">
      <c r="A22" s="1" t="s">
        <v>100</v>
      </c>
      <c r="C22" s="7">
        <v>0</v>
      </c>
      <c r="D22" s="7"/>
      <c r="E22" s="13">
        <v>719474699</v>
      </c>
      <c r="F22" s="7"/>
      <c r="G22" s="7">
        <v>724872383</v>
      </c>
      <c r="H22" s="7"/>
      <c r="I22" s="7">
        <v>-5397684</v>
      </c>
      <c r="J22" s="7"/>
      <c r="K22" s="7">
        <v>0</v>
      </c>
      <c r="L22" s="7"/>
      <c r="M22" s="7">
        <v>719474699</v>
      </c>
      <c r="N22" s="7"/>
      <c r="O22" s="7">
        <v>724872383</v>
      </c>
      <c r="P22" s="7"/>
      <c r="Q22" s="7">
        <v>-5397684</v>
      </c>
    </row>
    <row r="23" spans="1:17">
      <c r="A23" s="1" t="s">
        <v>20</v>
      </c>
      <c r="C23" s="7">
        <v>0</v>
      </c>
      <c r="D23" s="7"/>
      <c r="E23" s="13">
        <v>223865780</v>
      </c>
      <c r="F23" s="7"/>
      <c r="G23" s="7">
        <v>201947951</v>
      </c>
      <c r="H23" s="7"/>
      <c r="I23" s="7">
        <v>21917829</v>
      </c>
      <c r="J23" s="7"/>
      <c r="K23" s="7">
        <v>0</v>
      </c>
      <c r="L23" s="7"/>
      <c r="M23" s="7">
        <v>223865780</v>
      </c>
      <c r="N23" s="7"/>
      <c r="O23" s="7">
        <v>201947951</v>
      </c>
      <c r="P23" s="7"/>
      <c r="Q23" s="7">
        <v>21917829</v>
      </c>
    </row>
    <row r="24" spans="1:17">
      <c r="A24" s="1" t="s">
        <v>21</v>
      </c>
      <c r="C24" s="7">
        <v>0</v>
      </c>
      <c r="D24" s="7"/>
      <c r="E24" s="13">
        <v>141017746</v>
      </c>
      <c r="F24" s="7"/>
      <c r="G24" s="7">
        <v>14099366</v>
      </c>
      <c r="H24" s="7"/>
      <c r="I24" s="7">
        <v>126918380</v>
      </c>
      <c r="J24" s="7"/>
      <c r="K24" s="7">
        <v>0</v>
      </c>
      <c r="L24" s="7"/>
      <c r="M24" s="7">
        <v>141017746</v>
      </c>
      <c r="N24" s="7"/>
      <c r="O24" s="7">
        <v>14099366</v>
      </c>
      <c r="P24" s="7"/>
      <c r="Q24" s="7">
        <v>126918380</v>
      </c>
    </row>
    <row r="25" spans="1:17">
      <c r="A25" s="1" t="s">
        <v>191</v>
      </c>
      <c r="C25" s="7">
        <v>0</v>
      </c>
      <c r="D25" s="7"/>
      <c r="E25" s="13">
        <v>98133929</v>
      </c>
      <c r="F25" s="7"/>
      <c r="G25" s="7">
        <v>113970623</v>
      </c>
      <c r="H25" s="7"/>
      <c r="I25" s="7">
        <v>-15836694</v>
      </c>
      <c r="J25" s="7"/>
      <c r="K25" s="7">
        <v>0</v>
      </c>
      <c r="L25" s="7"/>
      <c r="M25" s="7">
        <v>98133929</v>
      </c>
      <c r="N25" s="7"/>
      <c r="O25" s="7">
        <v>113970623</v>
      </c>
      <c r="P25" s="7"/>
      <c r="Q25" s="7">
        <v>-15836694</v>
      </c>
    </row>
    <row r="26" spans="1:17">
      <c r="A26" s="1" t="s">
        <v>18</v>
      </c>
      <c r="C26" s="7">
        <v>0</v>
      </c>
      <c r="D26" s="7"/>
      <c r="E26" s="13">
        <v>-682753776</v>
      </c>
      <c r="F26" s="7"/>
      <c r="G26" s="7"/>
      <c r="H26" s="7"/>
      <c r="I26" s="7">
        <v>-682753776</v>
      </c>
      <c r="J26" s="7"/>
      <c r="K26" s="7">
        <v>0</v>
      </c>
      <c r="L26" s="7"/>
      <c r="M26" s="7">
        <v>-682753776</v>
      </c>
      <c r="N26" s="7"/>
      <c r="O26" s="7">
        <v>0</v>
      </c>
      <c r="P26" s="7"/>
      <c r="Q26" s="7">
        <v>-682753776</v>
      </c>
    </row>
    <row r="27" spans="1:17">
      <c r="A27" s="1" t="s">
        <v>192</v>
      </c>
      <c r="C27" s="7">
        <v>0</v>
      </c>
      <c r="D27" s="7"/>
      <c r="E27" s="13">
        <v>15677242</v>
      </c>
      <c r="F27" s="7"/>
      <c r="G27" s="7">
        <v>7858974</v>
      </c>
      <c r="H27" s="7"/>
      <c r="I27" s="7">
        <v>7818268</v>
      </c>
      <c r="J27" s="7"/>
      <c r="K27" s="7">
        <v>0</v>
      </c>
      <c r="L27" s="7"/>
      <c r="M27" s="7">
        <v>15677242</v>
      </c>
      <c r="N27" s="7"/>
      <c r="O27" s="7">
        <v>7858974</v>
      </c>
      <c r="P27" s="7"/>
      <c r="Q27" s="7">
        <v>7818268</v>
      </c>
    </row>
    <row r="28" spans="1:17">
      <c r="A28" s="1" t="s">
        <v>193</v>
      </c>
      <c r="C28" s="7">
        <v>0</v>
      </c>
      <c r="D28" s="7"/>
      <c r="E28" s="13">
        <v>902509582</v>
      </c>
      <c r="F28" s="7"/>
      <c r="G28" s="7">
        <v>527264127</v>
      </c>
      <c r="H28" s="7"/>
      <c r="I28" s="7">
        <v>375245455</v>
      </c>
      <c r="J28" s="7"/>
      <c r="K28" s="7">
        <v>0</v>
      </c>
      <c r="L28" s="7"/>
      <c r="M28" s="7">
        <v>902509582</v>
      </c>
      <c r="N28" s="7"/>
      <c r="O28" s="7">
        <v>527264127</v>
      </c>
      <c r="P28" s="7"/>
      <c r="Q28" s="7">
        <v>375245455</v>
      </c>
    </row>
    <row r="29" spans="1:17">
      <c r="A29" s="1" t="s">
        <v>194</v>
      </c>
      <c r="C29" s="7">
        <v>0</v>
      </c>
      <c r="D29" s="7"/>
      <c r="E29" s="13">
        <v>281434917</v>
      </c>
      <c r="F29" s="7"/>
      <c r="G29" s="7">
        <v>166459117</v>
      </c>
      <c r="H29" s="7"/>
      <c r="I29" s="7">
        <v>114975800</v>
      </c>
      <c r="J29" s="7"/>
      <c r="K29" s="7">
        <v>0</v>
      </c>
      <c r="L29" s="7"/>
      <c r="M29" s="7">
        <v>281434917</v>
      </c>
      <c r="N29" s="7"/>
      <c r="O29" s="7">
        <v>166459117</v>
      </c>
      <c r="P29" s="7"/>
      <c r="Q29" s="7">
        <v>114975800</v>
      </c>
    </row>
    <row r="30" spans="1:17">
      <c r="A30" s="1" t="s">
        <v>23</v>
      </c>
      <c r="C30" s="7">
        <v>0</v>
      </c>
      <c r="D30" s="7"/>
      <c r="E30" s="13">
        <v>70627015</v>
      </c>
      <c r="F30" s="7"/>
      <c r="G30" s="7">
        <v>0</v>
      </c>
      <c r="H30" s="7"/>
      <c r="I30" s="7">
        <v>70627015</v>
      </c>
      <c r="J30" s="7"/>
      <c r="K30" s="7">
        <v>0</v>
      </c>
      <c r="L30" s="7"/>
      <c r="M30" s="7">
        <v>70627015</v>
      </c>
      <c r="N30" s="7"/>
      <c r="O30" s="7">
        <v>0</v>
      </c>
      <c r="P30" s="7"/>
      <c r="Q30" s="7">
        <v>70627015</v>
      </c>
    </row>
    <row r="31" spans="1:17">
      <c r="A31" s="1" t="s">
        <v>195</v>
      </c>
      <c r="C31" s="7">
        <v>0</v>
      </c>
      <c r="D31" s="7"/>
      <c r="E31" s="13">
        <v>1185173541</v>
      </c>
      <c r="F31" s="7"/>
      <c r="G31" s="7">
        <v>104755010</v>
      </c>
      <c r="H31" s="7"/>
      <c r="I31" s="7">
        <v>1080418531</v>
      </c>
      <c r="J31" s="7"/>
      <c r="K31" s="7">
        <v>0</v>
      </c>
      <c r="L31" s="7"/>
      <c r="M31" s="7">
        <v>1185173541</v>
      </c>
      <c r="N31" s="7"/>
      <c r="O31" s="7">
        <v>104755010</v>
      </c>
      <c r="P31" s="7"/>
      <c r="Q31" s="7">
        <v>1080418531</v>
      </c>
    </row>
    <row r="32" spans="1:17">
      <c r="A32" s="1" t="s">
        <v>196</v>
      </c>
      <c r="C32" s="7">
        <v>0</v>
      </c>
      <c r="D32" s="7"/>
      <c r="E32" s="13">
        <v>96016204</v>
      </c>
      <c r="F32" s="7"/>
      <c r="G32" s="7">
        <v>50911615</v>
      </c>
      <c r="H32" s="7"/>
      <c r="I32" s="7">
        <v>45104589</v>
      </c>
      <c r="J32" s="7"/>
      <c r="K32" s="7">
        <v>0</v>
      </c>
      <c r="L32" s="7"/>
      <c r="M32" s="7">
        <v>96016204</v>
      </c>
      <c r="N32" s="7"/>
      <c r="O32" s="7">
        <v>50911615</v>
      </c>
      <c r="P32" s="7"/>
      <c r="Q32" s="7">
        <v>45104589</v>
      </c>
    </row>
    <row r="33" spans="1:20">
      <c r="A33" s="1" t="s">
        <v>134</v>
      </c>
      <c r="C33" s="7">
        <v>1444</v>
      </c>
      <c r="D33" s="7"/>
      <c r="E33" s="7">
        <v>1444000000</v>
      </c>
      <c r="F33" s="7"/>
      <c r="G33" s="7">
        <v>1435639480</v>
      </c>
      <c r="H33" s="7"/>
      <c r="I33" s="7">
        <f t="shared" si="0"/>
        <v>8360520</v>
      </c>
      <c r="J33" s="7"/>
      <c r="K33" s="7">
        <v>1444</v>
      </c>
      <c r="L33" s="7"/>
      <c r="M33" s="7">
        <v>1444000000</v>
      </c>
      <c r="N33" s="7"/>
      <c r="O33" s="7">
        <v>1435639480</v>
      </c>
      <c r="P33" s="7"/>
      <c r="Q33" s="7">
        <v>8360520</v>
      </c>
    </row>
    <row r="34" spans="1:20" ht="24.75" thickBot="1">
      <c r="C34" s="7"/>
      <c r="D34" s="7"/>
      <c r="E34" s="8">
        <f>SUM(E8:E33)</f>
        <v>1290997314959</v>
      </c>
      <c r="F34" s="7"/>
      <c r="G34" s="8">
        <f>SUM(G8:G33)</f>
        <v>1264559616818</v>
      </c>
      <c r="H34" s="7"/>
      <c r="I34" s="8">
        <f>SUM(I8:I33)</f>
        <v>26437698141</v>
      </c>
      <c r="J34" s="7"/>
      <c r="K34" s="7"/>
      <c r="L34" s="7"/>
      <c r="M34" s="8">
        <f>SUM(M8:M33)</f>
        <v>1290997314959</v>
      </c>
      <c r="N34" s="7"/>
      <c r="O34" s="8">
        <f>SUM(O8:O33)</f>
        <v>1264559616818</v>
      </c>
      <c r="P34" s="7"/>
      <c r="Q34" s="8">
        <f>SUM(Q8:Q33)</f>
        <v>26437698141</v>
      </c>
      <c r="T34" s="3"/>
    </row>
    <row r="35" spans="1:20" ht="24.75" thickTop="1">
      <c r="I35" s="3"/>
      <c r="T35" s="3"/>
    </row>
    <row r="36" spans="1:20">
      <c r="I36" s="3"/>
      <c r="T36" s="3"/>
    </row>
    <row r="37" spans="1:20">
      <c r="I37" s="18"/>
      <c r="Q37" s="13"/>
      <c r="T37" s="3"/>
    </row>
    <row r="38" spans="1:20">
      <c r="Q38" s="13"/>
      <c r="T3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2023-08-30T09:28:32Z</dcterms:created>
  <dcterms:modified xsi:type="dcterms:W3CDTF">2023-08-31T07:30:01Z</dcterms:modified>
</cp:coreProperties>
</file>