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y.gadari\Desktop\پرتفوی ماهانه\1402\شهریور\"/>
    </mc:Choice>
  </mc:AlternateContent>
  <xr:revisionPtr revIDLastSave="0" documentId="13_ncr:1_{FF701B15-E78B-4B0F-8438-1E34CE3B8E4B}" xr6:coauthVersionLast="47" xr6:coauthVersionMax="47" xr10:uidLastSave="{00000000-0000-0000-0000-000000000000}"/>
  <bookViews>
    <workbookView xWindow="28680" yWindow="-120" windowWidth="29040" windowHeight="15840" tabRatio="878" xr2:uid="{00000000-000D-0000-FFFF-FFFF00000000}"/>
  </bookViews>
  <sheets>
    <sheet name="تاییدیه" sheetId="16" r:id="rId1"/>
    <sheet name="سهام" sheetId="1" r:id="rId2"/>
    <sheet name="اوراق مشارکت" sheetId="3" r:id="rId3"/>
    <sheet name="سپرده" sheetId="6" r:id="rId4"/>
    <sheet name="جمع درآمدها" sheetId="15" r:id="rId5"/>
    <sheet name="سود اوراق بهادار و سپرده بانکی" sheetId="7" r:id="rId6"/>
    <sheet name="درآمد سود سهام" sheetId="8" r:id="rId7"/>
    <sheet name="درآمد ناشی از تغییر قیمت اوراق" sheetId="9" r:id="rId8"/>
    <sheet name="درآمد ناشی از فروش" sheetId="10" r:id="rId9"/>
    <sheet name="سرمایه‌گذاری در سهام" sheetId="11" r:id="rId10"/>
    <sheet name="سرمایه‌گذاری در اوراق بهادار" sheetId="12" r:id="rId11"/>
    <sheet name="درآمد سپرده بانکی" sheetId="13" r:id="rId12"/>
    <sheet name="سایر درآمدها" sheetId="14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15" l="1"/>
  <c r="E11" i="15"/>
  <c r="E8" i="15"/>
  <c r="E9" i="15"/>
  <c r="E10" i="15"/>
  <c r="E7" i="15"/>
  <c r="C11" i="15"/>
  <c r="I186" i="11"/>
  <c r="I10" i="13"/>
  <c r="K9" i="13" s="1"/>
  <c r="G10" i="13"/>
  <c r="G9" i="13"/>
  <c r="G8" i="13"/>
  <c r="E10" i="13"/>
  <c r="Q25" i="12"/>
  <c r="O25" i="12"/>
  <c r="M25" i="12"/>
  <c r="I25" i="12"/>
  <c r="G25" i="12"/>
  <c r="E25" i="12"/>
  <c r="C25" i="12"/>
  <c r="K25" i="12"/>
  <c r="K186" i="11"/>
  <c r="O186" i="11"/>
  <c r="M186" i="11"/>
  <c r="N186" i="11"/>
  <c r="P186" i="11"/>
  <c r="Q186" i="11"/>
  <c r="R186" i="11"/>
  <c r="S92" i="11"/>
  <c r="S93" i="11"/>
  <c r="S94" i="11"/>
  <c r="S95" i="11"/>
  <c r="S96" i="11"/>
  <c r="S97" i="11"/>
  <c r="S98" i="11"/>
  <c r="S99" i="11"/>
  <c r="S100" i="11"/>
  <c r="S101" i="11"/>
  <c r="S102" i="11"/>
  <c r="S103" i="11"/>
  <c r="S104" i="11"/>
  <c r="S105" i="11"/>
  <c r="S106" i="11"/>
  <c r="S107" i="11"/>
  <c r="S108" i="11"/>
  <c r="S109" i="11"/>
  <c r="S110" i="11"/>
  <c r="S111" i="11"/>
  <c r="S112" i="11"/>
  <c r="S113" i="11"/>
  <c r="S114" i="11"/>
  <c r="S115" i="11"/>
  <c r="S116" i="11"/>
  <c r="S117" i="11"/>
  <c r="S118" i="11"/>
  <c r="S119" i="11"/>
  <c r="S120" i="11"/>
  <c r="S121" i="11"/>
  <c r="S122" i="11"/>
  <c r="S123" i="11"/>
  <c r="S124" i="11"/>
  <c r="S125" i="11"/>
  <c r="S126" i="11"/>
  <c r="S127" i="11"/>
  <c r="S128" i="11"/>
  <c r="S129" i="11"/>
  <c r="S130" i="11"/>
  <c r="S131" i="11"/>
  <c r="S132" i="11"/>
  <c r="S133" i="11"/>
  <c r="S134" i="11"/>
  <c r="S135" i="11"/>
  <c r="S136" i="11"/>
  <c r="S137" i="11"/>
  <c r="S138" i="11"/>
  <c r="S139" i="11"/>
  <c r="S140" i="11"/>
  <c r="S141" i="11"/>
  <c r="S142" i="11"/>
  <c r="S143" i="11"/>
  <c r="S144" i="11"/>
  <c r="S145" i="11"/>
  <c r="S146" i="11"/>
  <c r="S147" i="11"/>
  <c r="S148" i="11"/>
  <c r="S149" i="11"/>
  <c r="S150" i="11"/>
  <c r="S151" i="11"/>
  <c r="S152" i="11"/>
  <c r="S153" i="11"/>
  <c r="S154" i="11"/>
  <c r="S155" i="11"/>
  <c r="S156" i="11"/>
  <c r="S157" i="11"/>
  <c r="S158" i="11"/>
  <c r="S159" i="11"/>
  <c r="S160" i="11"/>
  <c r="S161" i="11"/>
  <c r="S162" i="11"/>
  <c r="S163" i="11"/>
  <c r="S164" i="11"/>
  <c r="S165" i="11"/>
  <c r="S166" i="11"/>
  <c r="S167" i="11"/>
  <c r="S168" i="11"/>
  <c r="S169" i="11"/>
  <c r="S170" i="11"/>
  <c r="S171" i="11"/>
  <c r="S172" i="11"/>
  <c r="S173" i="11"/>
  <c r="S174" i="11"/>
  <c r="S175" i="11"/>
  <c r="S176" i="11"/>
  <c r="S177" i="11"/>
  <c r="S178" i="11"/>
  <c r="S179" i="11"/>
  <c r="S180" i="11"/>
  <c r="S181" i="11"/>
  <c r="S182" i="11"/>
  <c r="S183" i="11"/>
  <c r="S184" i="11"/>
  <c r="S185" i="11"/>
  <c r="S9" i="11"/>
  <c r="S10" i="11"/>
  <c r="S11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42" i="11"/>
  <c r="S43" i="11"/>
  <c r="S44" i="11"/>
  <c r="S45" i="11"/>
  <c r="S46" i="11"/>
  <c r="S47" i="11"/>
  <c r="S48" i="11"/>
  <c r="S49" i="11"/>
  <c r="S50" i="11"/>
  <c r="S51" i="11"/>
  <c r="S52" i="11"/>
  <c r="S53" i="11"/>
  <c r="S54" i="11"/>
  <c r="S55" i="11"/>
  <c r="S56" i="11"/>
  <c r="S57" i="11"/>
  <c r="S58" i="11"/>
  <c r="S59" i="11"/>
  <c r="S60" i="11"/>
  <c r="S61" i="11"/>
  <c r="S62" i="11"/>
  <c r="S63" i="11"/>
  <c r="S64" i="11"/>
  <c r="S65" i="11"/>
  <c r="S66" i="11"/>
  <c r="S67" i="11"/>
  <c r="S68" i="11"/>
  <c r="S69" i="11"/>
  <c r="S70" i="11"/>
  <c r="S71" i="11"/>
  <c r="S72" i="11"/>
  <c r="S73" i="11"/>
  <c r="S74" i="11"/>
  <c r="S75" i="11"/>
  <c r="S76" i="11"/>
  <c r="S77" i="11"/>
  <c r="S78" i="11"/>
  <c r="S79" i="11"/>
  <c r="S80" i="11"/>
  <c r="S81" i="11"/>
  <c r="S82" i="11"/>
  <c r="U82" i="11" s="1"/>
  <c r="S83" i="11"/>
  <c r="S84" i="11"/>
  <c r="S85" i="11"/>
  <c r="S86" i="11"/>
  <c r="S87" i="11"/>
  <c r="S88" i="11"/>
  <c r="S89" i="11"/>
  <c r="S90" i="11"/>
  <c r="S91" i="11"/>
  <c r="S8" i="11"/>
  <c r="S186" i="11" s="1"/>
  <c r="C186" i="11"/>
  <c r="D186" i="11"/>
  <c r="E186" i="11"/>
  <c r="F186" i="11"/>
  <c r="G186" i="11"/>
  <c r="H186" i="11"/>
  <c r="O77" i="10"/>
  <c r="M77" i="10"/>
  <c r="Q77" i="10"/>
  <c r="K8" i="13" l="1"/>
  <c r="K10" i="13" s="1"/>
  <c r="U101" i="11"/>
  <c r="U113" i="11"/>
  <c r="U97" i="11"/>
  <c r="U105" i="11"/>
  <c r="U109" i="11"/>
  <c r="U121" i="11"/>
  <c r="U125" i="11"/>
  <c r="U129" i="11"/>
  <c r="U137" i="11"/>
  <c r="U145" i="11"/>
  <c r="U149" i="11"/>
  <c r="U157" i="11"/>
  <c r="U165" i="11"/>
  <c r="U173" i="11"/>
  <c r="U181" i="11"/>
  <c r="U12" i="11"/>
  <c r="U20" i="11"/>
  <c r="U28" i="11"/>
  <c r="U36" i="11"/>
  <c r="U44" i="11"/>
  <c r="U52" i="11"/>
  <c r="U60" i="11"/>
  <c r="U68" i="11"/>
  <c r="U76" i="11"/>
  <c r="U84" i="11"/>
  <c r="U8" i="11"/>
  <c r="U93" i="11"/>
  <c r="U117" i="11"/>
  <c r="U133" i="11"/>
  <c r="U141" i="11"/>
  <c r="U153" i="11"/>
  <c r="U161" i="11"/>
  <c r="U169" i="11"/>
  <c r="U177" i="11"/>
  <c r="U185" i="11"/>
  <c r="U16" i="11"/>
  <c r="U24" i="11"/>
  <c r="U32" i="11"/>
  <c r="U40" i="11"/>
  <c r="U48" i="11"/>
  <c r="U56" i="11"/>
  <c r="U64" i="11"/>
  <c r="U72" i="11"/>
  <c r="U80" i="11"/>
  <c r="U88" i="11"/>
  <c r="U91" i="11"/>
  <c r="U87" i="11"/>
  <c r="U83" i="11"/>
  <c r="U79" i="11"/>
  <c r="U75" i="11"/>
  <c r="U71" i="11"/>
  <c r="U67" i="11"/>
  <c r="U63" i="11"/>
  <c r="U59" i="11"/>
  <c r="U55" i="11"/>
  <c r="U51" i="11"/>
  <c r="U47" i="11"/>
  <c r="U43" i="11"/>
  <c r="U39" i="11"/>
  <c r="U35" i="11"/>
  <c r="U31" i="11"/>
  <c r="U27" i="11"/>
  <c r="U23" i="11"/>
  <c r="U19" i="11"/>
  <c r="U15" i="11"/>
  <c r="U11" i="11"/>
  <c r="U184" i="11"/>
  <c r="U180" i="11"/>
  <c r="U176" i="11"/>
  <c r="U172" i="11"/>
  <c r="U168" i="11"/>
  <c r="U164" i="11"/>
  <c r="U160" i="11"/>
  <c r="U156" i="11"/>
  <c r="U152" i="11"/>
  <c r="U148" i="11"/>
  <c r="U144" i="11"/>
  <c r="U140" i="11"/>
  <c r="U136" i="11"/>
  <c r="U132" i="11"/>
  <c r="U128" i="11"/>
  <c r="U124" i="11"/>
  <c r="U120" i="11"/>
  <c r="U116" i="11"/>
  <c r="U112" i="11"/>
  <c r="U108" i="11"/>
  <c r="U104" i="11"/>
  <c r="U100" i="11"/>
  <c r="U96" i="11"/>
  <c r="U92" i="11"/>
  <c r="U90" i="11"/>
  <c r="U86" i="11"/>
  <c r="U78" i="11"/>
  <c r="U74" i="11"/>
  <c r="U70" i="11"/>
  <c r="U66" i="11"/>
  <c r="U62" i="11"/>
  <c r="U58" i="11"/>
  <c r="U54" i="11"/>
  <c r="U50" i="11"/>
  <c r="U46" i="11"/>
  <c r="U42" i="11"/>
  <c r="U38" i="11"/>
  <c r="U34" i="11"/>
  <c r="U30" i="11"/>
  <c r="U26" i="11"/>
  <c r="U22" i="11"/>
  <c r="U18" i="11"/>
  <c r="U14" i="11"/>
  <c r="U10" i="11"/>
  <c r="U183" i="11"/>
  <c r="U179" i="11"/>
  <c r="U175" i="11"/>
  <c r="U171" i="11"/>
  <c r="U167" i="11"/>
  <c r="U163" i="11"/>
  <c r="U159" i="11"/>
  <c r="U155" i="11"/>
  <c r="U151" i="11"/>
  <c r="U147" i="11"/>
  <c r="U143" i="11"/>
  <c r="U139" i="11"/>
  <c r="U135" i="11"/>
  <c r="U131" i="11"/>
  <c r="U127" i="11"/>
  <c r="U123" i="11"/>
  <c r="U119" i="11"/>
  <c r="U115" i="11"/>
  <c r="U111" i="11"/>
  <c r="U107" i="11"/>
  <c r="U103" i="11"/>
  <c r="U99" i="11"/>
  <c r="U95" i="11"/>
  <c r="U89" i="11"/>
  <c r="U85" i="11"/>
  <c r="U81" i="11"/>
  <c r="U77" i="11"/>
  <c r="U73" i="11"/>
  <c r="U69" i="11"/>
  <c r="U65" i="11"/>
  <c r="U61" i="11"/>
  <c r="U57" i="11"/>
  <c r="U53" i="11"/>
  <c r="U49" i="11"/>
  <c r="U45" i="11"/>
  <c r="U41" i="11"/>
  <c r="U37" i="11"/>
  <c r="U33" i="11"/>
  <c r="U29" i="11"/>
  <c r="U25" i="11"/>
  <c r="U21" i="11"/>
  <c r="U17" i="11"/>
  <c r="U13" i="11"/>
  <c r="U9" i="11"/>
  <c r="U182" i="11"/>
  <c r="U178" i="11"/>
  <c r="U174" i="11"/>
  <c r="U170" i="11"/>
  <c r="U166" i="11"/>
  <c r="U162" i="11"/>
  <c r="U158" i="11"/>
  <c r="U154" i="11"/>
  <c r="U150" i="11"/>
  <c r="U146" i="11"/>
  <c r="U142" i="11"/>
  <c r="U138" i="11"/>
  <c r="U134" i="11"/>
  <c r="U130" i="11"/>
  <c r="U126" i="11"/>
  <c r="U122" i="11"/>
  <c r="U118" i="11"/>
  <c r="U114" i="11"/>
  <c r="U110" i="11"/>
  <c r="U106" i="11"/>
  <c r="U102" i="11"/>
  <c r="U98" i="11"/>
  <c r="U94" i="11"/>
  <c r="Q10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24" i="10"/>
  <c r="I8" i="10"/>
  <c r="G77" i="10"/>
  <c r="M143" i="9"/>
  <c r="O143" i="9"/>
  <c r="E143" i="9"/>
  <c r="G143" i="9"/>
  <c r="K13" i="8"/>
  <c r="I13" i="8"/>
  <c r="J13" i="8"/>
  <c r="L13" i="8"/>
  <c r="M13" i="8"/>
  <c r="N13" i="8"/>
  <c r="O13" i="8"/>
  <c r="P13" i="8"/>
  <c r="Q13" i="8"/>
  <c r="R13" i="8"/>
  <c r="S13" i="8"/>
  <c r="I10" i="7"/>
  <c r="K10" i="7"/>
  <c r="M10" i="7"/>
  <c r="O10" i="7"/>
  <c r="Q10" i="7"/>
  <c r="S10" i="7"/>
  <c r="S10" i="6"/>
  <c r="K10" i="6"/>
  <c r="M10" i="6"/>
  <c r="O10" i="6"/>
  <c r="Q10" i="6"/>
  <c r="AK25" i="3"/>
  <c r="Q25" i="3"/>
  <c r="S25" i="3"/>
  <c r="W25" i="3"/>
  <c r="AA25" i="3"/>
  <c r="AG25" i="3"/>
  <c r="AI25" i="3"/>
  <c r="Y89" i="1"/>
  <c r="W89" i="1"/>
  <c r="U89" i="1"/>
  <c r="E89" i="1"/>
  <c r="G89" i="1"/>
  <c r="K89" i="1"/>
  <c r="O89" i="1"/>
  <c r="U186" i="11" l="1"/>
  <c r="I77" i="10"/>
  <c r="E77" i="10"/>
</calcChain>
</file>

<file path=xl/sharedStrings.xml><?xml version="1.0" encoding="utf-8"?>
<sst xmlns="http://schemas.openxmlformats.org/spreadsheetml/2006/main" count="956" uniqueCount="272">
  <si>
    <t>صندوق سرمایه‌گذاری سهامی اهرمی توان مفید</t>
  </si>
  <si>
    <t>صورت وضعیت سبد</t>
  </si>
  <si>
    <t>برای ماه منتهی به 1402/06/31</t>
  </si>
  <si>
    <t>نام شرکت</t>
  </si>
  <si>
    <t>1402/05/31</t>
  </si>
  <si>
    <t>تغییرات طی دوره</t>
  </si>
  <si>
    <t>1402/06/31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</si>
  <si>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</si>
  <si>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</si>
  <si>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</si>
  <si>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</si>
  <si>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</si>
  <si>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</si>
  <si>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</si>
  <si>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</si>
  <si>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آریان کیمیا تک</t>
  </si>
  <si>
    <t>آهن و فولاد غدیر ایرانیان</t>
  </si>
  <si>
    <t>اختیارخ شستا-1000-1402/12/09</t>
  </si>
  <si>
    <t>اختیارخ شستا-1300-1402/12/09</t>
  </si>
  <si>
    <t>اختیارف شستا-1165-1402/06/08</t>
  </si>
  <si>
    <t>بانک تجارت</t>
  </si>
  <si>
    <t>بانک خاورمیانه</t>
  </si>
  <si>
    <t>بانک صادرات ایران</t>
  </si>
  <si>
    <t>بانک ملت</t>
  </si>
  <si>
    <t>بین المللی توسعه ص. معادن غدیر</t>
  </si>
  <si>
    <t>بین المللی ساروج بوشهر</t>
  </si>
  <si>
    <t>پالایش نفت اصفهان</t>
  </si>
  <si>
    <t>پالایش نفت تهران</t>
  </si>
  <si>
    <t>پتروشیمی پردیس</t>
  </si>
  <si>
    <t>پتروشیمی تندگویان</t>
  </si>
  <si>
    <t>پتروشیمی جم</t>
  </si>
  <si>
    <t>پتروشیمی زاگرس</t>
  </si>
  <si>
    <t>پتروشیمی‌ خارک‌</t>
  </si>
  <si>
    <t>پتروشیمی‌شیراز</t>
  </si>
  <si>
    <t>توسعه حمل و نقل ریلی پارسیان</t>
  </si>
  <si>
    <t>توسعه خدمات دریایی وبندری سینا</t>
  </si>
  <si>
    <t>تولید ژلاتین کپسول ایران</t>
  </si>
  <si>
    <t>ح . سرمایه‌گذاری‌ سپه‌</t>
  </si>
  <si>
    <t>حمل و نقل گهرترابر سیرجان</t>
  </si>
  <si>
    <t>داروپخش‌ (هلدینگ‌</t>
  </si>
  <si>
    <t>داروسازی دانا</t>
  </si>
  <si>
    <t>داروسازی شهید قاضی</t>
  </si>
  <si>
    <t>داروسازی‌ اکسیر</t>
  </si>
  <si>
    <t>داروسازی‌ جابرابن‌حیان‌</t>
  </si>
  <si>
    <t>دوده‌ صنعتی‌ پارس‌</t>
  </si>
  <si>
    <t>زعفران0210نگین طلای سرخ(پ)</t>
  </si>
  <si>
    <t>زغال سنگ پروده طبس</t>
  </si>
  <si>
    <t>س. نفت و گاز و پتروشیمی تأمین</t>
  </si>
  <si>
    <t>سایپا</t>
  </si>
  <si>
    <t>سپیدار سیستم آسیا</t>
  </si>
  <si>
    <t>سرمایه گذاری تامین اجتماعی</t>
  </si>
  <si>
    <t>سرمایه گذاری توسعه صنایع سیمان</t>
  </si>
  <si>
    <t>سرمایه گذاری دارویی تامین</t>
  </si>
  <si>
    <t>سرمایه گذاری سبحان</t>
  </si>
  <si>
    <t>سرمایه گذاری سیمان تامین</t>
  </si>
  <si>
    <t>سرمایه گذاری شفادارو</t>
  </si>
  <si>
    <t>سرمایه گذاری صدرتامین</t>
  </si>
  <si>
    <t>سرمایه گذاری گروه توسعه ملی</t>
  </si>
  <si>
    <t>سرمایه‌گذاری‌ سپه‌</t>
  </si>
  <si>
    <t>سرمایه‌گذاری‌صندوق‌بازنشستگی‌</t>
  </si>
  <si>
    <t>سرمایه‌گذاری‌غدیر(هلدینگ‌</t>
  </si>
  <si>
    <t>سیمان آبیک</t>
  </si>
  <si>
    <t>سیمان خوزستان</t>
  </si>
  <si>
    <t>سیمان ساوه</t>
  </si>
  <si>
    <t>سیمان‌ دورود</t>
  </si>
  <si>
    <t>سیمان‌ شمال‌</t>
  </si>
  <si>
    <t>سیمان‌ صوفیان‌</t>
  </si>
  <si>
    <t>سیمان‌ کرمان‌</t>
  </si>
  <si>
    <t>سیمان‌هرمزگان‌</t>
  </si>
  <si>
    <t>شرکت آهن و فولاد ارفع</t>
  </si>
  <si>
    <t>صبا فولاد خلیج فارس</t>
  </si>
  <si>
    <t>صنایع فروآلیاژ ایران</t>
  </si>
  <si>
    <t>فجر انرژی خلیج فارس</t>
  </si>
  <si>
    <t>فروسیلیس‌ ایران‌</t>
  </si>
  <si>
    <t>فولاد  خوزستان</t>
  </si>
  <si>
    <t>فولاد آلیاژی ایران</t>
  </si>
  <si>
    <t>فولاد خراسان</t>
  </si>
  <si>
    <t>فولاد مبارکه اصفهان</t>
  </si>
  <si>
    <t>فولاد کاوه جنوب کیش</t>
  </si>
  <si>
    <t>گروه‌بهمن‌</t>
  </si>
  <si>
    <t>گروه‌صنعتی‌سپاهان‌</t>
  </si>
  <si>
    <t>گسترش نفت و گاز پارسیان</t>
  </si>
  <si>
    <t>مبین انرژی خلیج فارس</t>
  </si>
  <si>
    <t>معدنی‌ املاح‌  ایران‌</t>
  </si>
  <si>
    <t>ملی‌ صنایع‌ مس‌ ایران‌</t>
  </si>
  <si>
    <t>مولد نیروگاهی تجارت فارس</t>
  </si>
  <si>
    <t>نفت سپاهان</t>
  </si>
  <si>
    <t>نفت‌ بهران‌</t>
  </si>
  <si>
    <t>همکاران سیستم</t>
  </si>
  <si>
    <t>کارخانجات‌داروپخش‌</t>
  </si>
  <si>
    <t>کاشی‌ پارس‌</t>
  </si>
  <si>
    <t>کشاورزی و دامپروری بینالود</t>
  </si>
  <si>
    <t>ایران‌ خودرو</t>
  </si>
  <si>
    <t>اختیارف خودرو-2600-1402/08/03</t>
  </si>
  <si>
    <t>پالایش نفت بندرعباس</t>
  </si>
  <si>
    <t>نرخ موثر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</si>
  <si>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</si>
  <si>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</si>
  <si>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</si>
  <si>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</si>
  <si>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</si>
  <si>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</si>
  <si>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</si>
  <si>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</si>
  <si>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گام بانک تجارت0206</t>
  </si>
  <si>
    <t>بله</t>
  </si>
  <si>
    <t>1401/07/02</t>
  </si>
  <si>
    <t>1402/06/28</t>
  </si>
  <si>
    <t>گام بانک سینا0206</t>
  </si>
  <si>
    <t>1401/04/01</t>
  </si>
  <si>
    <t>گام بانک صادرات ایران0206</t>
  </si>
  <si>
    <t>گام بانک صادرات ایران0207</t>
  </si>
  <si>
    <t>1402/07/30</t>
  </si>
  <si>
    <t>گام بانک ملت0208</t>
  </si>
  <si>
    <t>1402/02/16</t>
  </si>
  <si>
    <t>1402/08/30</t>
  </si>
  <si>
    <t>گواهی اعتبار مولد رفاه0207</t>
  </si>
  <si>
    <t>1401/08/01</t>
  </si>
  <si>
    <t>گواهی اعتبار مولد سامان0206</t>
  </si>
  <si>
    <t>1401/07/01</t>
  </si>
  <si>
    <t>گواهی اعتبار مولد سامان0207</t>
  </si>
  <si>
    <t>گواهی اعتبار مولد سامان0208</t>
  </si>
  <si>
    <t>1401/09/01</t>
  </si>
  <si>
    <t>گواهی اعتبار مولد سپه0208</t>
  </si>
  <si>
    <t>گواهی اعتبار مولد شهر0206</t>
  </si>
  <si>
    <t>گواهی اعتبارمولد رفاه0208</t>
  </si>
  <si>
    <t>اسنادخزانه-م11بودجه99-020906</t>
  </si>
  <si>
    <t>1400/01/11</t>
  </si>
  <si>
    <t>1402/09/06</t>
  </si>
  <si>
    <t>اسنادخزانه-م10بودجه99-020807</t>
  </si>
  <si>
    <t>1399/11/21</t>
  </si>
  <si>
    <t>1402/08/07</t>
  </si>
  <si>
    <t>گواهی اعتبار مولد رفاه0206</t>
  </si>
  <si>
    <t>گواهی اعتبار مولد سپه0207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</si>
  <si>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</si>
  <si>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</si>
  <si>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</si>
  <si>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</si>
  <si>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</si>
  <si>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</si>
  <si>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</si>
  <si>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</si>
  <si>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</si>
  <si>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پاسارگاد هفت تیر</t>
  </si>
  <si>
    <t>207-8100-16222222-1</t>
  </si>
  <si>
    <t>سپرده کوتاه مدت</t>
  </si>
  <si>
    <t>1401/08/14</t>
  </si>
  <si>
    <t>بانک خاورمیانه آفریقا</t>
  </si>
  <si>
    <t>1009-10-810-707074858</t>
  </si>
  <si>
    <t>1401/03/18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</si>
  <si>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</si>
  <si>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</si>
  <si>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</si>
  <si>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</si>
  <si>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</si>
  <si>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</si>
  <si>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</si>
  <si>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</si>
  <si>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</si>
  <si>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/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</si>
  <si>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</si>
  <si>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</si>
  <si>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</si>
  <si>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</si>
  <si>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</si>
  <si>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</si>
  <si>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1402/05/01</t>
  </si>
  <si>
    <t>1402/06/06</t>
  </si>
  <si>
    <t>1402/06/19</t>
  </si>
  <si>
    <t>1402/05/16</t>
  </si>
  <si>
    <t>بهای فروش</t>
  </si>
  <si>
    <t>ارزش دفتری</t>
  </si>
  <si>
    <t>سود و زیان ناشی از تغییر قیمت</t>
  </si>
  <si>
    <t>سود و زیان ناشی از فروش</t>
  </si>
  <si>
    <t>زعفران0210نگین زرین(پ)</t>
  </si>
  <si>
    <t>ح . داروپخش‌ (هلدینگ‌</t>
  </si>
  <si>
    <t>ح . سرمایه گذاری صدرتامین</t>
  </si>
  <si>
    <t>زعفران0210نگین سحرخیز(پ)</t>
  </si>
  <si>
    <t>گام بانک اقتصاد نوین0205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</si>
  <si>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</si>
  <si>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</si>
  <si>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</si>
  <si>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</si>
  <si>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</si>
  <si>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</si>
  <si>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</si>
  <si>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</si>
  <si>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</si>
  <si>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</si>
  <si>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</si>
  <si>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سایر درآمدها برای تنزیل سود سهام</t>
  </si>
  <si>
    <t>سرمایه‌گذاری در سهام</t>
  </si>
  <si>
    <t>سرمایه‌گذاری در اوراق بهادار</t>
  </si>
  <si>
    <t>درآمد سپرده بانکی</t>
  </si>
  <si>
    <t>1402/06/01</t>
  </si>
  <si>
    <t>ارزشیابی اوراق اختیارخ شستا-1265-1402/06/08</t>
  </si>
  <si>
    <t>ارزشیابی اوراق اختیارخ فولاد-3644-1402/07/26</t>
  </si>
  <si>
    <t>ارزشیابی اوراق اختیارخ خساپا-1900-1402/06/14</t>
  </si>
  <si>
    <t>ارزشیابی اوراق اختیارخ خساپا-2000-1402/06/14</t>
  </si>
  <si>
    <t>ارزشیابی اوراق اختیارخ فولاد-6125-1402/07/26</t>
  </si>
  <si>
    <t>ارزشیابی اوراق اختیارخ فولاد-7288-1402/07/26</t>
  </si>
  <si>
    <t>ارزشیابی اوراق اختیارخ شستا-700-1402/12/09</t>
  </si>
  <si>
    <t>ارزشیابی اوراق اختیارخ شستا-800-1402/12/09</t>
  </si>
  <si>
    <t>ارزشیابی اوراق اختیارخ شستا-900-1402/12/09</t>
  </si>
  <si>
    <t>ارزشیابی اوراق اختیارخ وتجارت-1542-1402/10/13</t>
  </si>
  <si>
    <t>ارزشیابی اوراق اختیارخ وتجارت-1642-1402/10/13</t>
  </si>
  <si>
    <t>ارزشیابی اوراق اختیارخ وبصادر-1597-1402/11/11</t>
  </si>
  <si>
    <t>ارزشیابی اوراق اختیارخ شپنا-8000-1402/06/01</t>
  </si>
  <si>
    <t>ارزشیابی اوراق اختیارخ شپنا-9000-1402/06/01</t>
  </si>
  <si>
    <t>ارزشیابی اوراق اختیارخ خودرو-2600-1402/07/05</t>
  </si>
  <si>
    <t>ارزشیابی اوراق اختیارخ خودرو-2600-1402/08/03</t>
  </si>
  <si>
    <t>ارزشیابی اوراق اختیارخ وبملت-3370-1402/07/26</t>
  </si>
  <si>
    <t>ارزشیابی اوراق اختیارخ وبملت-4370-1402/07/26</t>
  </si>
  <si>
    <t>ارزشیابی اوراق اختیارخ وبملت-4870-1402/07/26</t>
  </si>
  <si>
    <t>ارزشیابی اوراق اختیارخ وبملت-5370-1402/07/26</t>
  </si>
  <si>
    <t>ارزشیابی اوراق اختیارخ وبملت-5870-1402/07/26</t>
  </si>
  <si>
    <t>ارزشیابی اوراق اختیارخ وبملت-6870-1402/07/26</t>
  </si>
  <si>
    <t>ارزشیابی اوراق اختیارخ شتران-3150-1402/07/23</t>
  </si>
  <si>
    <t>ارزشیابی اوراق اختیارخ شتران-3400-1402/07/23</t>
  </si>
  <si>
    <t>ارزشیابی اوراق اختیارخ وخاور-3360-1402/07/19</t>
  </si>
  <si>
    <t>اختیارخ شستا-1000-1402/07/12</t>
  </si>
  <si>
    <t>ارزشیابی اوراق اختیارخ شستا-1100-1402/07/12</t>
  </si>
  <si>
    <t>اختیارخ شستا-1200-1402/07/12</t>
  </si>
  <si>
    <t>ارزشیابی اوراق اختیارخ شستا-1400-1402/07/12</t>
  </si>
  <si>
    <t>ارزشیابی اوراق اختیارخ خودرو-2200-1402/08/03</t>
  </si>
  <si>
    <t>ارزشیابی اوراق اختیارخ شستا-800-1402/08/03</t>
  </si>
  <si>
    <t>ارزشیابی اوراق اختیارخ شستا-900-1402/08/03</t>
  </si>
  <si>
    <t>ارزشیابی اوراق اختیارخ شستا-1000-1402/08/03</t>
  </si>
  <si>
    <t>ارزشیابی اوراق اختیارخ شستا-1100-1402/08/03</t>
  </si>
  <si>
    <t>ارزشیابی اوراق اختیارخ شستا-1400-1402/08/03</t>
  </si>
  <si>
    <t>ارزشیابی اوراق اختیارخ شستا-1500-1402/08/03</t>
  </si>
  <si>
    <t>ارزشیابی اوراق اختیارخ شستا-1600-1402/08/03</t>
  </si>
  <si>
    <t>ارزشیابی اوراق اختیارخ شبندر-7000-1402/10/10</t>
  </si>
  <si>
    <t>ارزشیابی اوراق اختیارخ شپنا-6500-1402/08/07</t>
  </si>
  <si>
    <t>ارزشیابی اوراق اختیارخ شپنا-11000-1402/08/07</t>
  </si>
  <si>
    <t>ارزشیابی اوراق اختیارخ شپنا-12000-1402/08/07</t>
  </si>
  <si>
    <t>ارزشیابی اوراق اختیارخ شپنا-6000-1402/10/03</t>
  </si>
  <si>
    <t>ارزشیابی اوراق اختیارخ شپنا-10000-1402/08/07</t>
  </si>
  <si>
    <t>ارزشیابی اوراق اختیارخ شپنا-13000-1402/08/07</t>
  </si>
  <si>
    <t xml:space="preserve"> سهام اختیارف شستا-1165-1402/06/08</t>
  </si>
  <si>
    <t xml:space="preserve"> سهام اختیارخ شستا-1000-1402/12/09</t>
  </si>
  <si>
    <t xml:space="preserve"> سهام اختیارخ شستا-1300-1402/12/09</t>
  </si>
  <si>
    <t xml:space="preserve"> سهام اختیارف خودرو-2600-1402/08/03</t>
  </si>
  <si>
    <t>اختیارخ شستا-1265-1402/06/08</t>
  </si>
  <si>
    <t>اختیارخ خساپا-1900-1402/06/14</t>
  </si>
  <si>
    <t>اختیارخ خساپا-2000-1402/06/14</t>
  </si>
  <si>
    <t>اختیارخ شستا-700-1402/12/09</t>
  </si>
  <si>
    <t>اختیارخ وتجارت-1642-1402/10/13</t>
  </si>
  <si>
    <t>اختیارخ شپنا-8000-1402/06/01</t>
  </si>
  <si>
    <t>اختیارخ شپنا-9000-1402/06/01</t>
  </si>
  <si>
    <t>اختیارخ وبملت-4870-1402/07/26</t>
  </si>
  <si>
    <t>اختیارخ وبملت-5870-1402/07/26</t>
  </si>
  <si>
    <t>اختیارخ وبملت-6870-1402/07/26</t>
  </si>
  <si>
    <t>اختیارخ شتران-5400-1402/07/23</t>
  </si>
  <si>
    <t>اختیارخ شتران-5900-1402/07/23</t>
  </si>
  <si>
    <t>اختیارخ شستا-1500-1402/07/12</t>
  </si>
  <si>
    <t>اختیارخ شستا-765-1402/06/08</t>
  </si>
  <si>
    <t>اختیارخ شستا-865-1402/06/08</t>
  </si>
  <si>
    <t>اختیارخ شستا-965-1402/06/08</t>
  </si>
  <si>
    <t>اختیارخ شستا-1065-1402/06/08</t>
  </si>
  <si>
    <t>اختیارخ شستا-1165-1402/06/08</t>
  </si>
  <si>
    <t>اختیارخ شستا-1365-1402/06/08</t>
  </si>
  <si>
    <t>اختیارخ شستا-1465-1402/06/08</t>
  </si>
  <si>
    <t>اختیارف شستا-865-1402/06/08</t>
  </si>
  <si>
    <t>اختیارف شستا-965-1402/06/08</t>
  </si>
  <si>
    <t>اختیارف شستا-1065-1402/06/08</t>
  </si>
  <si>
    <t>اختیارف شستا-1265-1402/06/08</t>
  </si>
  <si>
    <t>اختیارف شستا-1365-1402/06/08</t>
  </si>
  <si>
    <t>اختیارخ شپنا-10000-1402/06/01</t>
  </si>
  <si>
    <t>اختیارخ شپنا-15000-1402/06/01</t>
  </si>
  <si>
    <t>از ابتدای سال مالی</t>
  </si>
  <si>
    <t>تا پایان ماه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</si>
</sst>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name val="Calibri"/>
    </font>
    <font>
      <sz val="14"/>
      <name val="B Nazanin"/>
      <charset val="178"/>
    </font>
    <font>
      <b/>
      <sz val="14"/>
      <color rgb="FF000000"/>
      <name val="B Nazanin"/>
      <charset val="178"/>
    </font>
    <font>
      <sz val="11"/>
      <name val="Calibri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2">
    <xf numFmtId="0" fontId="0" fillId="0" borderId="0" xfId="0"/>
    <xf numFmtId="0" fontId="1" fillId="0" borderId="0" xfId="0" applyFon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7" fontId="1" fillId="0" borderId="0" xfId="0" applyNumberFormat="1" applyFont="1" applyAlignment="1">
      <alignment horizontal="center" vertical="center"/>
    </xf>
    <xf numFmtId="10" fontId="1" fillId="0" borderId="0" xfId="1" applyNumberFormat="1" applyFont="1" applyAlignment="1">
      <alignment horizontal="center" vertical="center"/>
    </xf>
    <xf numFmtId="10" fontId="1" fillId="0" borderId="2" xfId="1" applyNumberFormat="1" applyFont="1" applyBorder="1" applyAlignment="1">
      <alignment horizontal="center" vertical="center"/>
    </xf>
    <xf numFmtId="9" fontId="1" fillId="0" borderId="0" xfId="1" applyFont="1" applyAlignment="1">
      <alignment horizontal="center" vertical="center"/>
    </xf>
    <xf numFmtId="9" fontId="1" fillId="0" borderId="2" xfId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420009</xdr:colOff>
      <xdr:row>36</xdr:row>
      <xdr:rowOff>105747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B73C6AA-66F2-A920-423E-45C786A05D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1170391" y="0"/>
          <a:ext cx="6516009" cy="69637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D0B2AE-D941-43F1-8647-E5FE2DFF73A7}">
  <dimension ref="A1"/>
  <sheetViews>
    <sheetView rightToLeft="1" tabSelected="1" view="pageBreakPreview" zoomScaleNormal="100" zoomScaleSheetLayoutView="100" workbookViewId="0"/>
  </sheetViews>
  <sheetFormatPr defaultRowHeight="15"/>
  <sheetData/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187"/>
  <sheetViews>
    <sheetView rightToLeft="1" topLeftCell="A178" workbookViewId="0">
      <selection activeCell="I184" sqref="I184"/>
    </sheetView>
  </sheetViews>
  <sheetFormatPr defaultRowHeight="22.5"/>
  <cols>
    <col min="1" max="1" width="47.140625" style="1" bestFit="1" customWidth="1"/>
    <col min="2" max="2" width="1" style="1" customWidth="1"/>
    <col min="3" max="3" width="18.7109375" style="1" bestFit="1" customWidth="1"/>
    <col min="4" max="4" width="1" style="1" customWidth="1"/>
    <col min="5" max="5" width="20.5703125" style="1" bestFit="1" customWidth="1"/>
    <col min="6" max="6" width="1" style="1" customWidth="1"/>
    <col min="7" max="7" width="16.7109375" style="1" bestFit="1" customWidth="1"/>
    <col min="8" max="8" width="1" style="1" customWidth="1"/>
    <col min="9" max="9" width="20.140625" style="1" bestFit="1" customWidth="1"/>
    <col min="10" max="10" width="1" style="1" customWidth="1"/>
    <col min="11" max="11" width="20.42578125" style="1" bestFit="1" customWidth="1"/>
    <col min="12" max="12" width="1" style="1" customWidth="1"/>
    <col min="13" max="13" width="18.7109375" style="1" bestFit="1" customWidth="1"/>
    <col min="14" max="14" width="1" style="1" customWidth="1"/>
    <col min="15" max="15" width="20.5703125" style="1" bestFit="1" customWidth="1"/>
    <col min="16" max="16" width="1" style="1" customWidth="1"/>
    <col min="17" max="17" width="18.140625" style="1" bestFit="1" customWidth="1"/>
    <col min="18" max="18" width="1" style="1" customWidth="1"/>
    <col min="19" max="19" width="20.5703125" style="1" bestFit="1" customWidth="1"/>
    <col min="20" max="20" width="1" style="1" customWidth="1"/>
    <col min="21" max="21" width="20.570312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1" ht="24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</row>
    <row r="3" spans="1:21" ht="24">
      <c r="A3" s="10" t="s">
        <v>150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1" ht="24">
      <c r="A4" s="10" t="s">
        <v>2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</row>
    <row r="6" spans="1:21" ht="24">
      <c r="A6" s="10" t="s">
        <v>3</v>
      </c>
      <c r="C6" s="11" t="s">
        <v>152</v>
      </c>
      <c r="D6" s="11" t="s">
        <v>152</v>
      </c>
      <c r="E6" s="11" t="s">
        <v>152</v>
      </c>
      <c r="F6" s="11" t="s">
        <v>152</v>
      </c>
      <c r="G6" s="11" t="s">
        <v>152</v>
      </c>
      <c r="H6" s="11" t="s">
        <v>152</v>
      </c>
      <c r="I6" s="11" t="s">
        <v>152</v>
      </c>
      <c r="J6" s="11" t="s">
        <v>152</v>
      </c>
      <c r="K6" s="11" t="s">
        <v>152</v>
      </c>
      <c r="M6" s="11" t="s">
        <v>153</v>
      </c>
      <c r="N6" s="11" t="s">
        <v>153</v>
      </c>
      <c r="O6" s="11" t="s">
        <v>153</v>
      </c>
      <c r="P6" s="11" t="s">
        <v>153</v>
      </c>
      <c r="Q6" s="11" t="s">
        <v>153</v>
      </c>
      <c r="R6" s="11" t="s">
        <v>153</v>
      </c>
      <c r="S6" s="11" t="s">
        <v>153</v>
      </c>
      <c r="T6" s="11" t="s">
        <v>153</v>
      </c>
      <c r="U6" s="11" t="s">
        <v>153</v>
      </c>
    </row>
    <row r="7" spans="1:21" ht="24">
      <c r="A7" s="11" t="s">
        <v>3</v>
      </c>
      <c r="C7" s="11" t="s">
        <v>179</v>
      </c>
      <c r="E7" s="11" t="s">
        <v>180</v>
      </c>
      <c r="G7" s="11" t="s">
        <v>181</v>
      </c>
      <c r="I7" s="11" t="s">
        <v>140</v>
      </c>
      <c r="K7" s="11" t="s">
        <v>182</v>
      </c>
      <c r="M7" s="11" t="s">
        <v>179</v>
      </c>
      <c r="O7" s="11" t="s">
        <v>180</v>
      </c>
      <c r="Q7" s="11" t="s">
        <v>181</v>
      </c>
      <c r="S7" s="11" t="s">
        <v>140</v>
      </c>
      <c r="U7" s="11" t="s">
        <v>182</v>
      </c>
    </row>
    <row r="8" spans="1:21">
      <c r="A8" s="1" t="s">
        <v>45</v>
      </c>
      <c r="C8" s="2">
        <v>0</v>
      </c>
      <c r="E8" s="2">
        <v>0</v>
      </c>
      <c r="G8" s="5">
        <v>1178171600</v>
      </c>
      <c r="H8" s="5"/>
      <c r="I8" s="5">
        <v>1178171600</v>
      </c>
      <c r="K8" s="6">
        <v>3.6210913356780921E-4</v>
      </c>
      <c r="M8" s="2">
        <v>0</v>
      </c>
      <c r="O8" s="5">
        <v>0</v>
      </c>
      <c r="P8" s="5"/>
      <c r="Q8" s="5">
        <v>4686965340</v>
      </c>
      <c r="R8" s="5"/>
      <c r="S8" s="5">
        <f>M8+O8+Q8</f>
        <v>4686965340</v>
      </c>
      <c r="U8" s="6">
        <f>S8/$S$186</f>
        <v>1.9988010492138913E-3</v>
      </c>
    </row>
    <row r="9" spans="1:21">
      <c r="A9" s="1" t="s">
        <v>24</v>
      </c>
      <c r="C9" s="2">
        <v>0</v>
      </c>
      <c r="E9" s="2">
        <v>55367183423</v>
      </c>
      <c r="G9" s="5">
        <v>-12468</v>
      </c>
      <c r="H9" s="5"/>
      <c r="I9" s="5">
        <v>55367170955</v>
      </c>
      <c r="K9" s="6">
        <v>1.7017010342649401E-2</v>
      </c>
      <c r="M9" s="2">
        <v>0</v>
      </c>
      <c r="O9" s="5">
        <v>123978973837</v>
      </c>
      <c r="P9" s="5"/>
      <c r="Q9" s="5">
        <v>-12468</v>
      </c>
      <c r="R9" s="5"/>
      <c r="S9" s="5">
        <f t="shared" ref="S9:S72" si="0">M9+O9+Q9</f>
        <v>123978961369</v>
      </c>
      <c r="U9" s="6">
        <f t="shared" ref="U9:U72" si="1">S9/$S$186</f>
        <v>5.2872009944243736E-2</v>
      </c>
    </row>
    <row r="10" spans="1:21">
      <c r="A10" s="1" t="s">
        <v>48</v>
      </c>
      <c r="C10" s="2">
        <v>0</v>
      </c>
      <c r="E10" s="2">
        <v>0</v>
      </c>
      <c r="G10" s="5">
        <v>1491134220</v>
      </c>
      <c r="H10" s="5"/>
      <c r="I10" s="5">
        <v>1491134220</v>
      </c>
      <c r="K10" s="6">
        <v>4.5829768807660191E-4</v>
      </c>
      <c r="M10" s="2">
        <v>0</v>
      </c>
      <c r="O10" s="5">
        <v>0</v>
      </c>
      <c r="P10" s="5"/>
      <c r="Q10" s="5">
        <v>1600851876</v>
      </c>
      <c r="R10" s="5"/>
      <c r="S10" s="5">
        <f t="shared" si="0"/>
        <v>1600851876</v>
      </c>
      <c r="U10" s="6">
        <f t="shared" si="1"/>
        <v>6.8269854314408616E-4</v>
      </c>
    </row>
    <row r="11" spans="1:21">
      <c r="A11" s="1" t="s">
        <v>58</v>
      </c>
      <c r="C11" s="2">
        <v>0</v>
      </c>
      <c r="E11" s="2">
        <v>17261154743</v>
      </c>
      <c r="G11" s="5">
        <v>0</v>
      </c>
      <c r="H11" s="5"/>
      <c r="I11" s="5">
        <v>17261154743</v>
      </c>
      <c r="K11" s="6">
        <v>5.3051879610471094E-3</v>
      </c>
      <c r="M11" s="2">
        <v>0</v>
      </c>
      <c r="O11" s="5">
        <v>17276007144</v>
      </c>
      <c r="P11" s="5"/>
      <c r="Q11" s="5">
        <v>239155991</v>
      </c>
      <c r="R11" s="5"/>
      <c r="S11" s="5">
        <f t="shared" si="0"/>
        <v>17515163135</v>
      </c>
      <c r="U11" s="6">
        <f t="shared" si="1"/>
        <v>7.469508287720872E-3</v>
      </c>
    </row>
    <row r="12" spans="1:21">
      <c r="A12" s="1" t="s">
        <v>174</v>
      </c>
      <c r="C12" s="2">
        <v>0</v>
      </c>
      <c r="E12" s="2">
        <v>0</v>
      </c>
      <c r="G12" s="5">
        <v>0</v>
      </c>
      <c r="H12" s="5"/>
      <c r="I12" s="5">
        <v>0</v>
      </c>
      <c r="K12" s="6">
        <v>0</v>
      </c>
      <c r="M12" s="2">
        <v>0</v>
      </c>
      <c r="O12" s="5">
        <v>0</v>
      </c>
      <c r="P12" s="5"/>
      <c r="Q12" s="5">
        <v>2282505484</v>
      </c>
      <c r="R12" s="5"/>
      <c r="S12" s="5">
        <f t="shared" si="0"/>
        <v>2282505484</v>
      </c>
      <c r="U12" s="6">
        <f t="shared" si="1"/>
        <v>9.7339622235304631E-4</v>
      </c>
    </row>
    <row r="13" spans="1:21">
      <c r="A13" s="1" t="s">
        <v>175</v>
      </c>
      <c r="C13" s="2">
        <v>0</v>
      </c>
      <c r="E13" s="2">
        <v>0</v>
      </c>
      <c r="G13" s="5">
        <v>0</v>
      </c>
      <c r="H13" s="5"/>
      <c r="I13" s="5">
        <v>0</v>
      </c>
      <c r="K13" s="6">
        <v>0</v>
      </c>
      <c r="M13" s="2">
        <v>0</v>
      </c>
      <c r="O13" s="5">
        <v>0</v>
      </c>
      <c r="P13" s="5"/>
      <c r="Q13" s="5">
        <v>1198204800</v>
      </c>
      <c r="R13" s="5"/>
      <c r="S13" s="5">
        <f t="shared" si="0"/>
        <v>1198204800</v>
      </c>
      <c r="U13" s="6">
        <f t="shared" si="1"/>
        <v>5.1098585922402422E-4</v>
      </c>
    </row>
    <row r="14" spans="1:21">
      <c r="A14" s="1" t="s">
        <v>176</v>
      </c>
      <c r="C14" s="2">
        <v>0</v>
      </c>
      <c r="E14" s="2">
        <v>0</v>
      </c>
      <c r="G14" s="5">
        <v>0</v>
      </c>
      <c r="H14" s="5"/>
      <c r="I14" s="5">
        <v>0</v>
      </c>
      <c r="K14" s="6">
        <v>0</v>
      </c>
      <c r="M14" s="2">
        <v>0</v>
      </c>
      <c r="O14" s="5">
        <v>0</v>
      </c>
      <c r="P14" s="5"/>
      <c r="Q14" s="5">
        <v>-29333061675</v>
      </c>
      <c r="R14" s="5"/>
      <c r="S14" s="5">
        <f t="shared" si="0"/>
        <v>-29333061675</v>
      </c>
      <c r="U14" s="6">
        <f t="shared" si="1"/>
        <v>-1.2509363777937771E-2</v>
      </c>
    </row>
    <row r="15" spans="1:21">
      <c r="A15" s="1" t="s">
        <v>37</v>
      </c>
      <c r="C15" s="2">
        <v>0</v>
      </c>
      <c r="E15" s="2">
        <v>5052641907</v>
      </c>
      <c r="G15" s="5">
        <v>0</v>
      </c>
      <c r="H15" s="5"/>
      <c r="I15" s="5">
        <v>5052641907</v>
      </c>
      <c r="K15" s="6">
        <v>1.5529213088926717E-3</v>
      </c>
      <c r="M15" s="2">
        <v>0</v>
      </c>
      <c r="O15" s="5">
        <v>-3617273346</v>
      </c>
      <c r="P15" s="5"/>
      <c r="Q15" s="5">
        <v>-3700</v>
      </c>
      <c r="R15" s="5"/>
      <c r="S15" s="5">
        <f t="shared" si="0"/>
        <v>-3617277046</v>
      </c>
      <c r="U15" s="6">
        <f t="shared" si="1"/>
        <v>-1.5426222790975719E-3</v>
      </c>
    </row>
    <row r="16" spans="1:21">
      <c r="A16" s="1" t="s">
        <v>64</v>
      </c>
      <c r="C16" s="2">
        <v>0</v>
      </c>
      <c r="E16" s="2">
        <v>9155200500</v>
      </c>
      <c r="G16" s="5">
        <v>0</v>
      </c>
      <c r="H16" s="5"/>
      <c r="I16" s="5">
        <v>9155200500</v>
      </c>
      <c r="K16" s="6">
        <v>2.8138360495997133E-3</v>
      </c>
      <c r="M16" s="2">
        <v>0</v>
      </c>
      <c r="O16" s="5">
        <v>-10970965732</v>
      </c>
      <c r="P16" s="5"/>
      <c r="Q16" s="5">
        <v>34705324</v>
      </c>
      <c r="R16" s="5"/>
      <c r="S16" s="5">
        <f t="shared" si="0"/>
        <v>-10936260408</v>
      </c>
      <c r="U16" s="6">
        <f t="shared" si="1"/>
        <v>-4.6638725043327799E-3</v>
      </c>
    </row>
    <row r="17" spans="1:21">
      <c r="A17" s="1" t="s">
        <v>85</v>
      </c>
      <c r="C17" s="2">
        <v>0</v>
      </c>
      <c r="E17" s="5">
        <v>-2419064502</v>
      </c>
      <c r="G17" s="5">
        <v>0</v>
      </c>
      <c r="H17" s="5"/>
      <c r="I17" s="5">
        <v>-2419064502</v>
      </c>
      <c r="K17" s="6">
        <v>-7.4349555774715992E-4</v>
      </c>
      <c r="M17" s="2">
        <v>0</v>
      </c>
      <c r="O17" s="5">
        <v>629200216</v>
      </c>
      <c r="P17" s="5"/>
      <c r="Q17" s="5">
        <v>2294181462</v>
      </c>
      <c r="R17" s="5"/>
      <c r="S17" s="5">
        <f t="shared" si="0"/>
        <v>2923381678</v>
      </c>
      <c r="U17" s="6">
        <f t="shared" si="1"/>
        <v>1.2467039846381853E-3</v>
      </c>
    </row>
    <row r="18" spans="1:21">
      <c r="A18" s="1" t="s">
        <v>41</v>
      </c>
      <c r="C18" s="2">
        <v>0</v>
      </c>
      <c r="E18" s="2">
        <v>0</v>
      </c>
      <c r="G18" s="5">
        <v>0</v>
      </c>
      <c r="H18" s="5"/>
      <c r="I18" s="5">
        <v>0</v>
      </c>
      <c r="K18" s="6">
        <v>0</v>
      </c>
      <c r="M18" s="2">
        <v>0</v>
      </c>
      <c r="O18" s="5">
        <v>0</v>
      </c>
      <c r="P18" s="5"/>
      <c r="Q18" s="5">
        <v>13459482112</v>
      </c>
      <c r="R18" s="5"/>
      <c r="S18" s="5">
        <f t="shared" si="0"/>
        <v>13459482112</v>
      </c>
      <c r="U18" s="6">
        <f t="shared" si="1"/>
        <v>5.7399244534078854E-3</v>
      </c>
    </row>
    <row r="19" spans="1:21">
      <c r="A19" s="1" t="s">
        <v>28</v>
      </c>
      <c r="C19" s="2">
        <v>0</v>
      </c>
      <c r="E19" s="5">
        <v>110902762417</v>
      </c>
      <c r="F19" s="5"/>
      <c r="G19" s="5">
        <v>0</v>
      </c>
      <c r="H19" s="5"/>
      <c r="I19" s="5">
        <v>110902762417</v>
      </c>
      <c r="K19" s="6">
        <v>3.408578445541928E-2</v>
      </c>
      <c r="M19" s="2">
        <v>0</v>
      </c>
      <c r="O19" s="5">
        <v>129315190501</v>
      </c>
      <c r="P19" s="5"/>
      <c r="Q19" s="5">
        <v>20820749422</v>
      </c>
      <c r="R19" s="5"/>
      <c r="S19" s="5">
        <f t="shared" si="0"/>
        <v>150135939923</v>
      </c>
      <c r="U19" s="6">
        <f t="shared" si="1"/>
        <v>6.4026902798220001E-2</v>
      </c>
    </row>
    <row r="20" spans="1:21">
      <c r="A20" s="1" t="s">
        <v>44</v>
      </c>
      <c r="C20" s="2">
        <v>0</v>
      </c>
      <c r="E20" s="5">
        <v>1397933012</v>
      </c>
      <c r="F20" s="5"/>
      <c r="G20" s="5">
        <v>0</v>
      </c>
      <c r="H20" s="5"/>
      <c r="I20" s="5">
        <v>1397933012</v>
      </c>
      <c r="K20" s="6">
        <v>4.2965244770893968E-4</v>
      </c>
      <c r="M20" s="2">
        <v>0</v>
      </c>
      <c r="O20" s="5">
        <v>1799078995</v>
      </c>
      <c r="P20" s="5"/>
      <c r="Q20" s="5">
        <v>2679972094</v>
      </c>
      <c r="R20" s="5"/>
      <c r="S20" s="5">
        <f t="shared" si="0"/>
        <v>4479051089</v>
      </c>
      <c r="U20" s="6">
        <f t="shared" si="1"/>
        <v>1.9101340348669665E-3</v>
      </c>
    </row>
    <row r="21" spans="1:21">
      <c r="A21" s="1" t="s">
        <v>21</v>
      </c>
      <c r="C21" s="2">
        <v>0</v>
      </c>
      <c r="E21" s="5">
        <v>112547977969</v>
      </c>
      <c r="F21" s="5"/>
      <c r="G21" s="5">
        <v>0</v>
      </c>
      <c r="H21" s="5"/>
      <c r="I21" s="5">
        <v>112547977969</v>
      </c>
      <c r="K21" s="6">
        <v>3.4591438791398019E-2</v>
      </c>
      <c r="M21" s="2">
        <v>0</v>
      </c>
      <c r="O21" s="5">
        <v>116004782143</v>
      </c>
      <c r="P21" s="5"/>
      <c r="Q21" s="5">
        <v>-10694</v>
      </c>
      <c r="R21" s="5"/>
      <c r="S21" s="5">
        <f t="shared" si="0"/>
        <v>116004771449</v>
      </c>
      <c r="U21" s="6">
        <f t="shared" si="1"/>
        <v>4.947134063638689E-2</v>
      </c>
    </row>
    <row r="22" spans="1:21">
      <c r="A22" s="1" t="s">
        <v>177</v>
      </c>
      <c r="C22" s="2">
        <v>0</v>
      </c>
      <c r="E22" s="5">
        <v>0</v>
      </c>
      <c r="F22" s="5"/>
      <c r="G22" s="5">
        <v>0</v>
      </c>
      <c r="H22" s="5"/>
      <c r="I22" s="5">
        <v>0</v>
      </c>
      <c r="K22" s="6">
        <v>0</v>
      </c>
      <c r="M22" s="2">
        <v>0</v>
      </c>
      <c r="O22" s="5">
        <v>0</v>
      </c>
      <c r="P22" s="5"/>
      <c r="Q22" s="5">
        <v>4478476470</v>
      </c>
      <c r="R22" s="5"/>
      <c r="S22" s="5">
        <f t="shared" si="0"/>
        <v>4478476470</v>
      </c>
      <c r="U22" s="6">
        <f t="shared" si="1"/>
        <v>1.9098889831166801E-3</v>
      </c>
    </row>
    <row r="23" spans="1:21">
      <c r="A23" s="1" t="s">
        <v>47</v>
      </c>
      <c r="C23" s="2">
        <v>33336666667</v>
      </c>
      <c r="E23" s="5">
        <v>-7033897800</v>
      </c>
      <c r="F23" s="5"/>
      <c r="G23" s="5">
        <v>0</v>
      </c>
      <c r="H23" s="5"/>
      <c r="I23" s="5">
        <v>26302768867</v>
      </c>
      <c r="K23" s="6">
        <v>8.0841134219019669E-3</v>
      </c>
      <c r="M23" s="2">
        <v>33336666667</v>
      </c>
      <c r="O23" s="5">
        <v>21708063919</v>
      </c>
      <c r="P23" s="5"/>
      <c r="Q23" s="5">
        <v>3640336973</v>
      </c>
      <c r="R23" s="5"/>
      <c r="S23" s="5">
        <f t="shared" si="0"/>
        <v>58685067559</v>
      </c>
      <c r="U23" s="6">
        <f t="shared" si="1"/>
        <v>2.5026806494395221E-2</v>
      </c>
    </row>
    <row r="24" spans="1:21">
      <c r="A24" s="1" t="s">
        <v>39</v>
      </c>
      <c r="C24" s="2">
        <v>0</v>
      </c>
      <c r="E24" s="5">
        <v>28161907510</v>
      </c>
      <c r="F24" s="5"/>
      <c r="G24" s="5">
        <v>0</v>
      </c>
      <c r="H24" s="5"/>
      <c r="I24" s="5">
        <v>28161907510</v>
      </c>
      <c r="K24" s="6">
        <v>8.655516673515877E-3</v>
      </c>
      <c r="M24" s="2">
        <v>86003267441</v>
      </c>
      <c r="O24" s="5">
        <v>-151405267564</v>
      </c>
      <c r="P24" s="5"/>
      <c r="Q24" s="5">
        <v>0</v>
      </c>
      <c r="R24" s="5"/>
      <c r="S24" s="5">
        <f t="shared" si="0"/>
        <v>-65402000123</v>
      </c>
      <c r="U24" s="6">
        <f t="shared" si="1"/>
        <v>-2.7891306417584787E-2</v>
      </c>
    </row>
    <row r="25" spans="1:21">
      <c r="A25" s="1" t="s">
        <v>52</v>
      </c>
      <c r="C25" s="2">
        <v>154839142587</v>
      </c>
      <c r="E25" s="5">
        <v>-170738023421</v>
      </c>
      <c r="F25" s="5"/>
      <c r="G25" s="5">
        <v>0</v>
      </c>
      <c r="H25" s="5"/>
      <c r="I25" s="5">
        <v>-15898880834</v>
      </c>
      <c r="K25" s="6">
        <v>-4.886495280906099E-3</v>
      </c>
      <c r="M25" s="2">
        <v>154839142587</v>
      </c>
      <c r="O25" s="5">
        <v>-190500660257</v>
      </c>
      <c r="P25" s="5"/>
      <c r="Q25" s="5">
        <v>0</v>
      </c>
      <c r="R25" s="5"/>
      <c r="S25" s="5">
        <f t="shared" si="0"/>
        <v>-35661517670</v>
      </c>
      <c r="U25" s="6">
        <f t="shared" si="1"/>
        <v>-1.5208194165002239E-2</v>
      </c>
    </row>
    <row r="26" spans="1:21">
      <c r="A26" s="1" t="s">
        <v>56</v>
      </c>
      <c r="C26" s="2">
        <v>99037487763</v>
      </c>
      <c r="E26" s="5">
        <v>-109431058578</v>
      </c>
      <c r="F26" s="5"/>
      <c r="G26" s="5">
        <v>0</v>
      </c>
      <c r="H26" s="5"/>
      <c r="I26" s="5">
        <v>-10393570815</v>
      </c>
      <c r="K26" s="6">
        <v>-3.19444716074918E-3</v>
      </c>
      <c r="M26" s="2">
        <v>99037487763</v>
      </c>
      <c r="O26" s="5">
        <v>11335970379</v>
      </c>
      <c r="P26" s="5"/>
      <c r="Q26" s="5">
        <v>0</v>
      </c>
      <c r="R26" s="5"/>
      <c r="S26" s="5">
        <f t="shared" si="0"/>
        <v>110373458142</v>
      </c>
      <c r="U26" s="6">
        <f t="shared" si="1"/>
        <v>4.7069813394351907E-2</v>
      </c>
    </row>
    <row r="27" spans="1:21">
      <c r="A27" s="1" t="s">
        <v>54</v>
      </c>
      <c r="C27" s="2">
        <v>0</v>
      </c>
      <c r="E27" s="5">
        <v>22054068942</v>
      </c>
      <c r="F27" s="5"/>
      <c r="G27" s="5">
        <v>0</v>
      </c>
      <c r="H27" s="5"/>
      <c r="I27" s="5">
        <v>22054068942</v>
      </c>
      <c r="K27" s="6">
        <v>6.7782823794363661E-3</v>
      </c>
      <c r="M27" s="2">
        <v>56499235989</v>
      </c>
      <c r="O27" s="5">
        <v>-31788102788</v>
      </c>
      <c r="P27" s="5"/>
      <c r="Q27" s="5">
        <v>0</v>
      </c>
      <c r="R27" s="5"/>
      <c r="S27" s="5">
        <f t="shared" si="0"/>
        <v>24711133201</v>
      </c>
      <c r="U27" s="6">
        <f t="shared" si="1"/>
        <v>1.0538298320213956E-2</v>
      </c>
    </row>
    <row r="28" spans="1:21">
      <c r="A28" s="1" t="s">
        <v>86</v>
      </c>
      <c r="C28" s="2">
        <v>0</v>
      </c>
      <c r="E28" s="5">
        <v>48354592992</v>
      </c>
      <c r="F28" s="5"/>
      <c r="G28" s="5">
        <v>0</v>
      </c>
      <c r="H28" s="5"/>
      <c r="I28" s="5">
        <v>48354592992</v>
      </c>
      <c r="K28" s="6">
        <v>1.4861705860468186E-2</v>
      </c>
      <c r="M28" s="2">
        <v>0</v>
      </c>
      <c r="O28" s="5">
        <v>25328596329</v>
      </c>
      <c r="P28" s="5"/>
      <c r="Q28" s="5">
        <v>0</v>
      </c>
      <c r="R28" s="5"/>
      <c r="S28" s="5">
        <f t="shared" si="0"/>
        <v>25328596329</v>
      </c>
      <c r="U28" s="6">
        <f t="shared" si="1"/>
        <v>1.080162135731098E-2</v>
      </c>
    </row>
    <row r="29" spans="1:21">
      <c r="A29" s="1" t="s">
        <v>73</v>
      </c>
      <c r="C29" s="2">
        <v>0</v>
      </c>
      <c r="E29" s="5">
        <v>10544666333</v>
      </c>
      <c r="F29" s="5"/>
      <c r="G29" s="5">
        <v>0</v>
      </c>
      <c r="H29" s="5"/>
      <c r="I29" s="5">
        <v>10544666333</v>
      </c>
      <c r="K29" s="6">
        <v>3.2408861235530355E-3</v>
      </c>
      <c r="M29" s="2">
        <v>0</v>
      </c>
      <c r="O29" s="5">
        <v>2636166583</v>
      </c>
      <c r="P29" s="5"/>
      <c r="Q29" s="5">
        <v>0</v>
      </c>
      <c r="R29" s="5"/>
      <c r="S29" s="5">
        <f t="shared" si="0"/>
        <v>2636166583</v>
      </c>
      <c r="U29" s="6">
        <f t="shared" si="1"/>
        <v>1.1242183694072292E-3</v>
      </c>
    </row>
    <row r="30" spans="1:21">
      <c r="A30" s="1" t="s">
        <v>88</v>
      </c>
      <c r="C30" s="2">
        <v>0</v>
      </c>
      <c r="E30" s="5">
        <v>64281306406</v>
      </c>
      <c r="F30" s="5"/>
      <c r="G30" s="5">
        <v>0</v>
      </c>
      <c r="H30" s="5"/>
      <c r="I30" s="5">
        <v>64281306406</v>
      </c>
      <c r="K30" s="6">
        <v>1.9756755439770846E-2</v>
      </c>
      <c r="M30" s="2">
        <v>0</v>
      </c>
      <c r="O30" s="5">
        <v>73417735743</v>
      </c>
      <c r="P30" s="5"/>
      <c r="Q30" s="5">
        <v>0</v>
      </c>
      <c r="R30" s="5"/>
      <c r="S30" s="5">
        <f t="shared" si="0"/>
        <v>73417735743</v>
      </c>
      <c r="U30" s="6">
        <f t="shared" si="1"/>
        <v>3.1309693285254084E-2</v>
      </c>
    </row>
    <row r="31" spans="1:21">
      <c r="A31" s="1" t="s">
        <v>49</v>
      </c>
      <c r="C31" s="2">
        <v>0</v>
      </c>
      <c r="E31" s="5">
        <v>2342691054</v>
      </c>
      <c r="F31" s="5"/>
      <c r="G31" s="5">
        <v>0</v>
      </c>
      <c r="H31" s="5"/>
      <c r="I31" s="5">
        <v>2342691054</v>
      </c>
      <c r="K31" s="6">
        <v>7.2002230216803534E-4</v>
      </c>
      <c r="M31" s="2">
        <v>0</v>
      </c>
      <c r="O31" s="5">
        <v>37014518663</v>
      </c>
      <c r="P31" s="5"/>
      <c r="Q31" s="5">
        <v>0</v>
      </c>
      <c r="R31" s="5"/>
      <c r="S31" s="5">
        <f t="shared" si="0"/>
        <v>37014518663</v>
      </c>
      <c r="U31" s="6">
        <f t="shared" si="1"/>
        <v>1.5785194336374497E-2</v>
      </c>
    </row>
    <row r="32" spans="1:21">
      <c r="A32" s="1" t="s">
        <v>80</v>
      </c>
      <c r="C32" s="2">
        <v>0</v>
      </c>
      <c r="E32" s="5">
        <v>5800599050</v>
      </c>
      <c r="F32" s="5"/>
      <c r="G32" s="5">
        <v>0</v>
      </c>
      <c r="H32" s="5"/>
      <c r="I32" s="5">
        <v>5800599050</v>
      </c>
      <c r="K32" s="6">
        <v>1.7828047257035877E-3</v>
      </c>
      <c r="M32" s="2">
        <v>0</v>
      </c>
      <c r="O32" s="5">
        <v>13534731118</v>
      </c>
      <c r="P32" s="5"/>
      <c r="Q32" s="5">
        <v>0</v>
      </c>
      <c r="R32" s="5"/>
      <c r="S32" s="5">
        <f t="shared" si="0"/>
        <v>13534731118</v>
      </c>
      <c r="U32" s="6">
        <f t="shared" si="1"/>
        <v>5.772015109351397E-3</v>
      </c>
    </row>
    <row r="33" spans="1:21">
      <c r="A33" s="1" t="s">
        <v>68</v>
      </c>
      <c r="C33" s="2">
        <v>0</v>
      </c>
      <c r="E33" s="5">
        <v>13803465021</v>
      </c>
      <c r="F33" s="5"/>
      <c r="G33" s="5">
        <v>0</v>
      </c>
      <c r="H33" s="5"/>
      <c r="I33" s="5">
        <v>13803465021</v>
      </c>
      <c r="K33" s="6">
        <v>4.2424726236720278E-3</v>
      </c>
      <c r="M33" s="2">
        <v>0</v>
      </c>
      <c r="O33" s="5">
        <v>-261677061</v>
      </c>
      <c r="P33" s="5"/>
      <c r="Q33" s="5">
        <v>0</v>
      </c>
      <c r="R33" s="5"/>
      <c r="S33" s="5">
        <f t="shared" si="0"/>
        <v>-261677061</v>
      </c>
      <c r="U33" s="6">
        <f t="shared" si="1"/>
        <v>-1.1159467718231675E-4</v>
      </c>
    </row>
    <row r="34" spans="1:21">
      <c r="A34" s="1" t="s">
        <v>74</v>
      </c>
      <c r="C34" s="2">
        <v>0</v>
      </c>
      <c r="E34" s="5">
        <v>60941229300</v>
      </c>
      <c r="F34" s="5"/>
      <c r="G34" s="5">
        <v>0</v>
      </c>
      <c r="H34" s="5"/>
      <c r="I34" s="5">
        <v>60941229300</v>
      </c>
      <c r="K34" s="6">
        <v>1.8730188149485343E-2</v>
      </c>
      <c r="M34" s="2">
        <v>0</v>
      </c>
      <c r="O34" s="5">
        <v>3785084270</v>
      </c>
      <c r="P34" s="5"/>
      <c r="Q34" s="5">
        <v>0</v>
      </c>
      <c r="R34" s="5"/>
      <c r="S34" s="5">
        <f t="shared" si="0"/>
        <v>3785084270</v>
      </c>
      <c r="U34" s="6">
        <f t="shared" si="1"/>
        <v>1.6141852694475007E-3</v>
      </c>
    </row>
    <row r="35" spans="1:21">
      <c r="A35" s="1" t="s">
        <v>22</v>
      </c>
      <c r="C35" s="2">
        <v>0</v>
      </c>
      <c r="E35" s="5">
        <v>142262478</v>
      </c>
      <c r="F35" s="5"/>
      <c r="G35" s="5">
        <v>0</v>
      </c>
      <c r="H35" s="5"/>
      <c r="I35" s="5">
        <v>142262478</v>
      </c>
      <c r="K35" s="6">
        <v>4.3724142262289734E-5</v>
      </c>
      <c r="M35" s="2">
        <v>0</v>
      </c>
      <c r="O35" s="5">
        <v>138195910</v>
      </c>
      <c r="P35" s="5"/>
      <c r="Q35" s="5">
        <v>0</v>
      </c>
      <c r="R35" s="5"/>
      <c r="S35" s="5">
        <f t="shared" si="0"/>
        <v>138195910</v>
      </c>
      <c r="U35" s="6">
        <f t="shared" si="1"/>
        <v>5.8934963215466943E-5</v>
      </c>
    </row>
    <row r="36" spans="1:21">
      <c r="A36" s="1" t="s">
        <v>59</v>
      </c>
      <c r="C36" s="2">
        <v>0</v>
      </c>
      <c r="E36" s="5">
        <v>31679850099</v>
      </c>
      <c r="F36" s="5"/>
      <c r="G36" s="5">
        <v>0</v>
      </c>
      <c r="H36" s="5"/>
      <c r="I36" s="5">
        <v>31679850099</v>
      </c>
      <c r="K36" s="6">
        <v>9.7367506320021335E-3</v>
      </c>
      <c r="M36" s="2">
        <v>0</v>
      </c>
      <c r="O36" s="5">
        <v>-19889911512</v>
      </c>
      <c r="P36" s="5"/>
      <c r="Q36" s="5">
        <v>0</v>
      </c>
      <c r="R36" s="5"/>
      <c r="S36" s="5">
        <f t="shared" si="0"/>
        <v>-19889911512</v>
      </c>
      <c r="U36" s="6">
        <f t="shared" si="1"/>
        <v>-8.48224237112815E-3</v>
      </c>
    </row>
    <row r="37" spans="1:21">
      <c r="A37" s="1" t="s">
        <v>94</v>
      </c>
      <c r="C37" s="2">
        <v>0</v>
      </c>
      <c r="E37" s="5">
        <v>863066243</v>
      </c>
      <c r="F37" s="5"/>
      <c r="G37" s="5">
        <v>0</v>
      </c>
      <c r="H37" s="5"/>
      <c r="I37" s="5">
        <v>863066243</v>
      </c>
      <c r="K37" s="6">
        <v>2.652620123115803E-4</v>
      </c>
      <c r="M37" s="2">
        <v>0</v>
      </c>
      <c r="O37" s="5">
        <v>863066243</v>
      </c>
      <c r="P37" s="5"/>
      <c r="Q37" s="5">
        <v>0</v>
      </c>
      <c r="R37" s="5"/>
      <c r="S37" s="5">
        <f t="shared" si="0"/>
        <v>863066243</v>
      </c>
      <c r="U37" s="6">
        <f t="shared" si="1"/>
        <v>3.6806282677769736E-4</v>
      </c>
    </row>
    <row r="38" spans="1:21">
      <c r="A38" s="1" t="s">
        <v>35</v>
      </c>
      <c r="C38" s="2">
        <v>0</v>
      </c>
      <c r="E38" s="5">
        <v>70615841442</v>
      </c>
      <c r="F38" s="5"/>
      <c r="G38" s="5">
        <v>0</v>
      </c>
      <c r="H38" s="5"/>
      <c r="I38" s="5">
        <v>70615841442</v>
      </c>
      <c r="K38" s="6">
        <v>2.1703664526223864E-2</v>
      </c>
      <c r="M38" s="2">
        <v>0</v>
      </c>
      <c r="O38" s="5">
        <v>71156959001</v>
      </c>
      <c r="P38" s="5"/>
      <c r="Q38" s="5">
        <v>0</v>
      </c>
      <c r="R38" s="5"/>
      <c r="S38" s="5">
        <f t="shared" si="0"/>
        <v>71156959001</v>
      </c>
      <c r="U38" s="6">
        <f t="shared" si="1"/>
        <v>3.0345563492063004E-2</v>
      </c>
    </row>
    <row r="39" spans="1:21">
      <c r="A39" s="1" t="s">
        <v>34</v>
      </c>
      <c r="C39" s="2">
        <v>0</v>
      </c>
      <c r="E39" s="5">
        <v>-159713069</v>
      </c>
      <c r="F39" s="5"/>
      <c r="G39" s="5">
        <v>0</v>
      </c>
      <c r="H39" s="5"/>
      <c r="I39" s="5">
        <v>-159713069</v>
      </c>
      <c r="K39" s="6">
        <v>-4.9087553150191131E-5</v>
      </c>
      <c r="M39" s="2">
        <v>0</v>
      </c>
      <c r="O39" s="5">
        <v>-14214463154</v>
      </c>
      <c r="P39" s="5"/>
      <c r="Q39" s="5">
        <v>0</v>
      </c>
      <c r="R39" s="5"/>
      <c r="S39" s="5">
        <f t="shared" si="0"/>
        <v>-14214463154</v>
      </c>
      <c r="U39" s="6">
        <f t="shared" si="1"/>
        <v>-6.0618933158629673E-3</v>
      </c>
    </row>
    <row r="40" spans="1:21">
      <c r="A40" s="1" t="s">
        <v>84</v>
      </c>
      <c r="C40" s="2">
        <v>0</v>
      </c>
      <c r="E40" s="5">
        <v>87348366360</v>
      </c>
      <c r="F40" s="5"/>
      <c r="G40" s="5">
        <v>0</v>
      </c>
      <c r="H40" s="5"/>
      <c r="I40" s="5">
        <v>87348366360</v>
      </c>
      <c r="K40" s="6">
        <v>2.6846378966513172E-2</v>
      </c>
      <c r="M40" s="2">
        <v>0</v>
      </c>
      <c r="O40" s="5">
        <v>67475154350</v>
      </c>
      <c r="P40" s="5"/>
      <c r="Q40" s="5">
        <v>0</v>
      </c>
      <c r="R40" s="5"/>
      <c r="S40" s="5">
        <f t="shared" si="0"/>
        <v>67475154350</v>
      </c>
      <c r="U40" s="6">
        <f t="shared" si="1"/>
        <v>2.8775422800683497E-2</v>
      </c>
    </row>
    <row r="41" spans="1:21">
      <c r="A41" s="1" t="s">
        <v>90</v>
      </c>
      <c r="C41" s="2">
        <v>0</v>
      </c>
      <c r="E41" s="5">
        <v>-5036664826</v>
      </c>
      <c r="F41" s="5"/>
      <c r="G41" s="5">
        <v>0</v>
      </c>
      <c r="H41" s="5"/>
      <c r="I41" s="5">
        <v>-5036664826</v>
      </c>
      <c r="K41" s="6">
        <v>-1.5480107789173669E-3</v>
      </c>
      <c r="M41" s="2">
        <v>0</v>
      </c>
      <c r="O41" s="5">
        <v>2599568943</v>
      </c>
      <c r="P41" s="5"/>
      <c r="Q41" s="5">
        <v>0</v>
      </c>
      <c r="R41" s="5"/>
      <c r="S41" s="5">
        <f t="shared" si="0"/>
        <v>2599568943</v>
      </c>
      <c r="U41" s="6">
        <f t="shared" si="1"/>
        <v>1.108610956950718E-3</v>
      </c>
    </row>
    <row r="42" spans="1:21">
      <c r="A42" s="1" t="s">
        <v>76</v>
      </c>
      <c r="C42" s="2">
        <v>0</v>
      </c>
      <c r="E42" s="5">
        <v>16546252870</v>
      </c>
      <c r="F42" s="5"/>
      <c r="G42" s="5">
        <v>0</v>
      </c>
      <c r="H42" s="5"/>
      <c r="I42" s="5">
        <v>16546252870</v>
      </c>
      <c r="K42" s="6">
        <v>5.0854640279476915E-3</v>
      </c>
      <c r="M42" s="2">
        <v>0</v>
      </c>
      <c r="O42" s="5">
        <v>-19695361722</v>
      </c>
      <c r="P42" s="5"/>
      <c r="Q42" s="5">
        <v>0</v>
      </c>
      <c r="R42" s="5"/>
      <c r="S42" s="5">
        <f t="shared" si="0"/>
        <v>-19695361722</v>
      </c>
      <c r="U42" s="6">
        <f t="shared" si="1"/>
        <v>-8.3992747585756016E-3</v>
      </c>
    </row>
    <row r="43" spans="1:21">
      <c r="A43" s="1" t="s">
        <v>61</v>
      </c>
      <c r="C43" s="2">
        <v>0</v>
      </c>
      <c r="E43" s="5">
        <v>130881567323</v>
      </c>
      <c r="F43" s="5"/>
      <c r="G43" s="5">
        <v>0</v>
      </c>
      <c r="H43" s="5"/>
      <c r="I43" s="5">
        <v>130881567323</v>
      </c>
      <c r="K43" s="6">
        <v>4.0226237793652822E-2</v>
      </c>
      <c r="M43" s="2">
        <v>0</v>
      </c>
      <c r="O43" s="5">
        <v>44617663509</v>
      </c>
      <c r="P43" s="5"/>
      <c r="Q43" s="5">
        <v>0</v>
      </c>
      <c r="R43" s="5"/>
      <c r="S43" s="5">
        <f t="shared" si="0"/>
        <v>44617663509</v>
      </c>
      <c r="U43" s="6">
        <f t="shared" si="1"/>
        <v>1.9027627935320205E-2</v>
      </c>
    </row>
    <row r="44" spans="1:21">
      <c r="A44" s="1" t="s">
        <v>62</v>
      </c>
      <c r="C44" s="2">
        <v>0</v>
      </c>
      <c r="E44" s="5">
        <v>23407842739</v>
      </c>
      <c r="F44" s="5"/>
      <c r="G44" s="5">
        <v>0</v>
      </c>
      <c r="H44" s="5"/>
      <c r="I44" s="5">
        <v>23407842739</v>
      </c>
      <c r="K44" s="6">
        <v>7.1943625639175343E-3</v>
      </c>
      <c r="M44" s="2">
        <v>0</v>
      </c>
      <c r="O44" s="5">
        <v>-41782174951</v>
      </c>
      <c r="P44" s="5"/>
      <c r="Q44" s="5">
        <v>0</v>
      </c>
      <c r="R44" s="5"/>
      <c r="S44" s="5">
        <f t="shared" si="0"/>
        <v>-41782174951</v>
      </c>
      <c r="U44" s="6">
        <f t="shared" si="1"/>
        <v>-1.7818406809574822E-2</v>
      </c>
    </row>
    <row r="45" spans="1:21">
      <c r="A45" s="1" t="s">
        <v>57</v>
      </c>
      <c r="C45" s="2">
        <v>0</v>
      </c>
      <c r="E45" s="5">
        <v>14364643265</v>
      </c>
      <c r="F45" s="5"/>
      <c r="G45" s="5">
        <v>0</v>
      </c>
      <c r="H45" s="5"/>
      <c r="I45" s="5">
        <v>14364643265</v>
      </c>
      <c r="K45" s="6">
        <v>4.4149498483071698E-3</v>
      </c>
      <c r="M45" s="2">
        <v>0</v>
      </c>
      <c r="O45" s="5">
        <v>4525846508</v>
      </c>
      <c r="P45" s="5"/>
      <c r="Q45" s="5">
        <v>0</v>
      </c>
      <c r="R45" s="5"/>
      <c r="S45" s="5">
        <f t="shared" si="0"/>
        <v>4525846508</v>
      </c>
      <c r="U45" s="6">
        <f t="shared" si="1"/>
        <v>1.9300903873915626E-3</v>
      </c>
    </row>
    <row r="46" spans="1:21">
      <c r="A46" s="1" t="s">
        <v>65</v>
      </c>
      <c r="C46" s="2">
        <v>0</v>
      </c>
      <c r="E46" s="5">
        <v>1252503000</v>
      </c>
      <c r="F46" s="5"/>
      <c r="G46" s="5">
        <v>0</v>
      </c>
      <c r="H46" s="5"/>
      <c r="I46" s="5">
        <v>1252503000</v>
      </c>
      <c r="K46" s="6">
        <v>3.8495476900061223E-4</v>
      </c>
      <c r="M46" s="2">
        <v>0</v>
      </c>
      <c r="O46" s="5">
        <v>505871800</v>
      </c>
      <c r="P46" s="5"/>
      <c r="Q46" s="5">
        <v>0</v>
      </c>
      <c r="R46" s="5"/>
      <c r="S46" s="5">
        <f t="shared" si="0"/>
        <v>505871800</v>
      </c>
      <c r="U46" s="6">
        <f t="shared" si="1"/>
        <v>2.1573385149200184E-4</v>
      </c>
    </row>
    <row r="47" spans="1:21">
      <c r="A47" s="1" t="s">
        <v>93</v>
      </c>
      <c r="C47" s="2">
        <v>0</v>
      </c>
      <c r="E47" s="5">
        <v>10307329</v>
      </c>
      <c r="F47" s="5"/>
      <c r="G47" s="5">
        <v>0</v>
      </c>
      <c r="H47" s="5"/>
      <c r="I47" s="5">
        <v>10307329</v>
      </c>
      <c r="K47" s="6">
        <v>3.167940878551438E-6</v>
      </c>
      <c r="M47" s="2">
        <v>0</v>
      </c>
      <c r="O47" s="5">
        <v>10307329</v>
      </c>
      <c r="P47" s="5"/>
      <c r="Q47" s="5">
        <v>0</v>
      </c>
      <c r="R47" s="5"/>
      <c r="S47" s="5">
        <f t="shared" si="0"/>
        <v>10307329</v>
      </c>
      <c r="U47" s="6">
        <f t="shared" si="1"/>
        <v>4.3956587099047703E-6</v>
      </c>
    </row>
    <row r="48" spans="1:21">
      <c r="A48" s="1" t="s">
        <v>26</v>
      </c>
      <c r="C48" s="2">
        <v>0</v>
      </c>
      <c r="E48" s="5">
        <v>244440936594</v>
      </c>
      <c r="F48" s="5"/>
      <c r="G48" s="5">
        <v>0</v>
      </c>
      <c r="H48" s="5"/>
      <c r="I48" s="5">
        <v>244440936594</v>
      </c>
      <c r="K48" s="6">
        <v>7.5128526064078549E-2</v>
      </c>
      <c r="M48" s="2">
        <v>0</v>
      </c>
      <c r="O48" s="5">
        <v>266165210984</v>
      </c>
      <c r="P48" s="5"/>
      <c r="Q48" s="5">
        <v>0</v>
      </c>
      <c r="R48" s="5"/>
      <c r="S48" s="5">
        <f t="shared" si="0"/>
        <v>266165210984</v>
      </c>
      <c r="U48" s="6">
        <f t="shared" si="1"/>
        <v>0.11350869152769455</v>
      </c>
    </row>
    <row r="49" spans="1:21">
      <c r="A49" s="1" t="s">
        <v>78</v>
      </c>
      <c r="C49" s="2">
        <v>0</v>
      </c>
      <c r="E49" s="5">
        <v>50779162918</v>
      </c>
      <c r="F49" s="5"/>
      <c r="G49" s="5">
        <v>0</v>
      </c>
      <c r="H49" s="5"/>
      <c r="I49" s="5">
        <v>50779162918</v>
      </c>
      <c r="K49" s="6">
        <v>1.5606893501367378E-2</v>
      </c>
      <c r="M49" s="2">
        <v>0</v>
      </c>
      <c r="O49" s="5">
        <v>-23257465051</v>
      </c>
      <c r="P49" s="5"/>
      <c r="Q49" s="5">
        <v>0</v>
      </c>
      <c r="R49" s="5"/>
      <c r="S49" s="5">
        <f t="shared" si="0"/>
        <v>-23257465051</v>
      </c>
      <c r="U49" s="6">
        <f t="shared" si="1"/>
        <v>-9.9183676800977186E-3</v>
      </c>
    </row>
    <row r="50" spans="1:21">
      <c r="A50" s="1" t="s">
        <v>72</v>
      </c>
      <c r="C50" s="2">
        <v>0</v>
      </c>
      <c r="E50" s="5">
        <v>63647706053</v>
      </c>
      <c r="F50" s="5"/>
      <c r="G50" s="5">
        <v>0</v>
      </c>
      <c r="H50" s="5"/>
      <c r="I50" s="5">
        <v>63647706053</v>
      </c>
      <c r="K50" s="6">
        <v>1.9562019397200234E-2</v>
      </c>
      <c r="M50" s="2">
        <v>0</v>
      </c>
      <c r="O50" s="5">
        <v>21361216415</v>
      </c>
      <c r="P50" s="5"/>
      <c r="Q50" s="5">
        <v>0</v>
      </c>
      <c r="R50" s="5"/>
      <c r="S50" s="5">
        <f t="shared" si="0"/>
        <v>21361216415</v>
      </c>
      <c r="U50" s="6">
        <f t="shared" si="1"/>
        <v>9.1096943726891311E-3</v>
      </c>
    </row>
    <row r="51" spans="1:21">
      <c r="A51" s="1" t="s">
        <v>15</v>
      </c>
      <c r="C51" s="2">
        <v>0</v>
      </c>
      <c r="E51" s="5">
        <v>18158369817</v>
      </c>
      <c r="F51" s="5"/>
      <c r="G51" s="5">
        <v>0</v>
      </c>
      <c r="H51" s="5"/>
      <c r="I51" s="5">
        <v>18158369817</v>
      </c>
      <c r="K51" s="6">
        <v>5.5809455612728471E-3</v>
      </c>
      <c r="M51" s="2">
        <v>0</v>
      </c>
      <c r="O51" s="5">
        <v>14625121061</v>
      </c>
      <c r="P51" s="5"/>
      <c r="Q51" s="5">
        <v>0</v>
      </c>
      <c r="R51" s="5"/>
      <c r="S51" s="5">
        <f t="shared" si="0"/>
        <v>14625121061</v>
      </c>
      <c r="U51" s="6">
        <f t="shared" si="1"/>
        <v>6.2370222950287445E-3</v>
      </c>
    </row>
    <row r="52" spans="1:21">
      <c r="A52" s="1" t="s">
        <v>43</v>
      </c>
      <c r="C52" s="2">
        <v>0</v>
      </c>
      <c r="E52" s="5">
        <v>35270524490</v>
      </c>
      <c r="F52" s="5"/>
      <c r="G52" s="5">
        <v>0</v>
      </c>
      <c r="H52" s="5"/>
      <c r="I52" s="5">
        <v>35270524490</v>
      </c>
      <c r="K52" s="6">
        <v>1.0840338592065957E-2</v>
      </c>
      <c r="M52" s="2">
        <v>0</v>
      </c>
      <c r="O52" s="5">
        <v>-29197615658</v>
      </c>
      <c r="P52" s="5"/>
      <c r="Q52" s="5">
        <v>0</v>
      </c>
      <c r="R52" s="5"/>
      <c r="S52" s="5">
        <f t="shared" si="0"/>
        <v>-29197615658</v>
      </c>
      <c r="U52" s="6">
        <f t="shared" si="1"/>
        <v>-1.2451601532806373E-2</v>
      </c>
    </row>
    <row r="53" spans="1:21">
      <c r="A53" s="1" t="s">
        <v>87</v>
      </c>
      <c r="C53" s="2">
        <v>0</v>
      </c>
      <c r="E53" s="5">
        <v>11638414200</v>
      </c>
      <c r="F53" s="5"/>
      <c r="G53" s="5">
        <v>0</v>
      </c>
      <c r="H53" s="5"/>
      <c r="I53" s="5">
        <v>11638414200</v>
      </c>
      <c r="K53" s="6">
        <v>3.5770477594819694E-3</v>
      </c>
      <c r="M53" s="2">
        <v>0</v>
      </c>
      <c r="O53" s="5">
        <v>15199024938</v>
      </c>
      <c r="P53" s="5"/>
      <c r="Q53" s="5">
        <v>0</v>
      </c>
      <c r="R53" s="5"/>
      <c r="S53" s="5">
        <f t="shared" si="0"/>
        <v>15199024938</v>
      </c>
      <c r="U53" s="6">
        <f t="shared" si="1"/>
        <v>6.4817690742945628E-3</v>
      </c>
    </row>
    <row r="54" spans="1:21">
      <c r="A54" s="1" t="s">
        <v>33</v>
      </c>
      <c r="C54" s="2">
        <v>0</v>
      </c>
      <c r="E54" s="5">
        <v>68447011571</v>
      </c>
      <c r="F54" s="5"/>
      <c r="G54" s="5">
        <v>0</v>
      </c>
      <c r="H54" s="5"/>
      <c r="I54" s="5">
        <v>68447011571</v>
      </c>
      <c r="K54" s="6">
        <v>2.1037078177135335E-2</v>
      </c>
      <c r="M54" s="2">
        <v>0</v>
      </c>
      <c r="O54" s="5">
        <v>82565324663</v>
      </c>
      <c r="P54" s="5"/>
      <c r="Q54" s="5">
        <v>0</v>
      </c>
      <c r="R54" s="5"/>
      <c r="S54" s="5">
        <f t="shared" si="0"/>
        <v>82565324663</v>
      </c>
      <c r="U54" s="6">
        <f t="shared" si="1"/>
        <v>3.5210769782455867E-2</v>
      </c>
    </row>
    <row r="55" spans="1:21">
      <c r="A55" s="1" t="s">
        <v>81</v>
      </c>
      <c r="C55" s="2">
        <v>0</v>
      </c>
      <c r="E55" s="5">
        <v>364080028239</v>
      </c>
      <c r="F55" s="5"/>
      <c r="G55" s="5">
        <v>0</v>
      </c>
      <c r="H55" s="5"/>
      <c r="I55" s="5">
        <v>364080028239</v>
      </c>
      <c r="K55" s="6">
        <v>0.11189940716188354</v>
      </c>
      <c r="M55" s="2">
        <v>0</v>
      </c>
      <c r="O55" s="5">
        <v>525503462445</v>
      </c>
      <c r="P55" s="5"/>
      <c r="Q55" s="5">
        <v>0</v>
      </c>
      <c r="R55" s="5"/>
      <c r="S55" s="5">
        <f t="shared" si="0"/>
        <v>525503462445</v>
      </c>
      <c r="U55" s="6">
        <f t="shared" si="1"/>
        <v>0.22410596108666739</v>
      </c>
    </row>
    <row r="56" spans="1:21">
      <c r="A56" s="1" t="s">
        <v>46</v>
      </c>
      <c r="C56" s="2">
        <v>0</v>
      </c>
      <c r="E56" s="5">
        <v>67032801995</v>
      </c>
      <c r="F56" s="5"/>
      <c r="G56" s="5">
        <v>0</v>
      </c>
      <c r="H56" s="5"/>
      <c r="I56" s="5">
        <v>67032801995</v>
      </c>
      <c r="K56" s="6">
        <v>2.0602423153835963E-2</v>
      </c>
      <c r="M56" s="2">
        <v>0</v>
      </c>
      <c r="O56" s="5">
        <v>-21280254601</v>
      </c>
      <c r="P56" s="5"/>
      <c r="Q56" s="5">
        <v>0</v>
      </c>
      <c r="R56" s="5"/>
      <c r="S56" s="5">
        <f t="shared" si="0"/>
        <v>-21280254601</v>
      </c>
      <c r="U56" s="6">
        <f t="shared" si="1"/>
        <v>-9.0751674353148817E-3</v>
      </c>
    </row>
    <row r="57" spans="1:21">
      <c r="A57" s="1" t="s">
        <v>71</v>
      </c>
      <c r="C57" s="2">
        <v>0</v>
      </c>
      <c r="E57" s="5">
        <v>-13565761581</v>
      </c>
      <c r="F57" s="5"/>
      <c r="G57" s="5">
        <v>0</v>
      </c>
      <c r="H57" s="5"/>
      <c r="I57" s="5">
        <v>-13565761581</v>
      </c>
      <c r="K57" s="6">
        <v>-4.1694148562767793E-3</v>
      </c>
      <c r="M57" s="2">
        <v>0</v>
      </c>
      <c r="O57" s="5">
        <v>14470145688</v>
      </c>
      <c r="P57" s="5"/>
      <c r="Q57" s="5">
        <v>0</v>
      </c>
      <c r="R57" s="5"/>
      <c r="S57" s="5">
        <f t="shared" si="0"/>
        <v>14470145688</v>
      </c>
      <c r="U57" s="6">
        <f t="shared" si="1"/>
        <v>6.1709315698614204E-3</v>
      </c>
    </row>
    <row r="58" spans="1:21">
      <c r="A58" s="1" t="s">
        <v>27</v>
      </c>
      <c r="C58" s="2">
        <v>0</v>
      </c>
      <c r="E58" s="5">
        <v>892732270</v>
      </c>
      <c r="F58" s="5"/>
      <c r="G58" s="5">
        <v>0</v>
      </c>
      <c r="H58" s="5"/>
      <c r="I58" s="5">
        <v>892732270</v>
      </c>
      <c r="K58" s="6">
        <v>2.7437981767488158E-4</v>
      </c>
      <c r="M58" s="2">
        <v>0</v>
      </c>
      <c r="O58" s="5">
        <v>820645159</v>
      </c>
      <c r="P58" s="5"/>
      <c r="Q58" s="5">
        <v>0</v>
      </c>
      <c r="R58" s="5"/>
      <c r="S58" s="5">
        <f t="shared" si="0"/>
        <v>820645159</v>
      </c>
      <c r="U58" s="6">
        <f t="shared" si="1"/>
        <v>3.4997195111357508E-4</v>
      </c>
    </row>
    <row r="59" spans="1:21">
      <c r="A59" s="1" t="s">
        <v>38</v>
      </c>
      <c r="C59" s="2">
        <v>0</v>
      </c>
      <c r="E59" s="5">
        <v>8695162510</v>
      </c>
      <c r="F59" s="5"/>
      <c r="G59" s="5">
        <v>0</v>
      </c>
      <c r="H59" s="5"/>
      <c r="I59" s="5">
        <v>8695162510</v>
      </c>
      <c r="K59" s="6">
        <v>2.6724441182654521E-3</v>
      </c>
      <c r="M59" s="2">
        <v>0</v>
      </c>
      <c r="O59" s="5">
        <v>-26085487529</v>
      </c>
      <c r="P59" s="5"/>
      <c r="Q59" s="5">
        <v>0</v>
      </c>
      <c r="R59" s="5"/>
      <c r="S59" s="5">
        <f t="shared" si="0"/>
        <v>-26085487529</v>
      </c>
      <c r="U59" s="6">
        <f t="shared" si="1"/>
        <v>-1.1124404824854344E-2</v>
      </c>
    </row>
    <row r="60" spans="1:21">
      <c r="A60" s="1" t="s">
        <v>25</v>
      </c>
      <c r="C60" s="2">
        <v>0</v>
      </c>
      <c r="E60" s="5">
        <v>163203526</v>
      </c>
      <c r="F60" s="5"/>
      <c r="G60" s="5">
        <v>0</v>
      </c>
      <c r="H60" s="5"/>
      <c r="I60" s="5">
        <v>163203526</v>
      </c>
      <c r="K60" s="6">
        <v>5.0160339457402828E-5</v>
      </c>
      <c r="M60" s="2">
        <v>0</v>
      </c>
      <c r="O60" s="5">
        <v>1305628212</v>
      </c>
      <c r="P60" s="5"/>
      <c r="Q60" s="5">
        <v>0</v>
      </c>
      <c r="R60" s="5"/>
      <c r="S60" s="5">
        <f t="shared" si="0"/>
        <v>1305628212</v>
      </c>
      <c r="U60" s="6">
        <f t="shared" si="1"/>
        <v>5.5679759731887778E-4</v>
      </c>
    </row>
    <row r="61" spans="1:21">
      <c r="A61" s="1" t="s">
        <v>66</v>
      </c>
      <c r="C61" s="2">
        <v>0</v>
      </c>
      <c r="E61" s="5">
        <v>3755756450</v>
      </c>
      <c r="F61" s="5"/>
      <c r="G61" s="5">
        <v>0</v>
      </c>
      <c r="H61" s="5"/>
      <c r="I61" s="5">
        <v>3755756450</v>
      </c>
      <c r="K61" s="6">
        <v>1.1543256635970609E-3</v>
      </c>
      <c r="M61" s="2">
        <v>0</v>
      </c>
      <c r="O61" s="5">
        <v>742583024</v>
      </c>
      <c r="P61" s="5"/>
      <c r="Q61" s="5">
        <v>0</v>
      </c>
      <c r="R61" s="5"/>
      <c r="S61" s="5">
        <f t="shared" si="0"/>
        <v>742583024</v>
      </c>
      <c r="U61" s="6">
        <f t="shared" si="1"/>
        <v>3.1668160949097703E-4</v>
      </c>
    </row>
    <row r="62" spans="1:21">
      <c r="A62" s="1" t="s">
        <v>69</v>
      </c>
      <c r="C62" s="2">
        <v>0</v>
      </c>
      <c r="E62" s="5">
        <v>-3725925248</v>
      </c>
      <c r="F62" s="5"/>
      <c r="G62" s="5">
        <v>0</v>
      </c>
      <c r="H62" s="5"/>
      <c r="I62" s="5">
        <v>-3725925248</v>
      </c>
      <c r="K62" s="6">
        <v>-1.1451570919649605E-3</v>
      </c>
      <c r="M62" s="2">
        <v>0</v>
      </c>
      <c r="O62" s="5">
        <v>-76381467587</v>
      </c>
      <c r="P62" s="5"/>
      <c r="Q62" s="5">
        <v>0</v>
      </c>
      <c r="R62" s="5"/>
      <c r="S62" s="5">
        <f t="shared" si="0"/>
        <v>-76381467587</v>
      </c>
      <c r="U62" s="6">
        <f t="shared" si="1"/>
        <v>-3.2573604982833612E-2</v>
      </c>
    </row>
    <row r="63" spans="1:21">
      <c r="A63" s="1" t="s">
        <v>32</v>
      </c>
      <c r="C63" s="2">
        <v>0</v>
      </c>
      <c r="E63" s="5">
        <v>21022666425</v>
      </c>
      <c r="F63" s="5"/>
      <c r="G63" s="5">
        <v>0</v>
      </c>
      <c r="H63" s="5"/>
      <c r="I63" s="5">
        <v>21022666425</v>
      </c>
      <c r="K63" s="6">
        <v>6.4612824858805143E-3</v>
      </c>
      <c r="M63" s="2">
        <v>0</v>
      </c>
      <c r="O63" s="5">
        <v>15329742075</v>
      </c>
      <c r="P63" s="5"/>
      <c r="Q63" s="5">
        <v>0</v>
      </c>
      <c r="R63" s="5"/>
      <c r="S63" s="5">
        <f t="shared" si="0"/>
        <v>15329742075</v>
      </c>
      <c r="U63" s="6">
        <f t="shared" si="1"/>
        <v>6.5375146434704249E-3</v>
      </c>
    </row>
    <row r="64" spans="1:21">
      <c r="A64" s="1" t="s">
        <v>31</v>
      </c>
      <c r="C64" s="2">
        <v>0</v>
      </c>
      <c r="E64" s="5">
        <v>26739994106</v>
      </c>
      <c r="F64" s="5"/>
      <c r="G64" s="5">
        <v>0</v>
      </c>
      <c r="H64" s="5"/>
      <c r="I64" s="5">
        <v>26739994106</v>
      </c>
      <c r="K64" s="6">
        <v>8.2184938911547215E-3</v>
      </c>
      <c r="M64" s="2">
        <v>0</v>
      </c>
      <c r="O64" s="5">
        <v>30969278888</v>
      </c>
      <c r="P64" s="5"/>
      <c r="Q64" s="5">
        <v>0</v>
      </c>
      <c r="R64" s="5"/>
      <c r="S64" s="5">
        <f t="shared" si="0"/>
        <v>30969278888</v>
      </c>
      <c r="U64" s="6">
        <f t="shared" si="1"/>
        <v>1.3207144206176703E-2</v>
      </c>
    </row>
    <row r="65" spans="1:21">
      <c r="A65" s="1" t="s">
        <v>20</v>
      </c>
      <c r="C65" s="2">
        <v>0</v>
      </c>
      <c r="E65" s="5">
        <v>929133354</v>
      </c>
      <c r="F65" s="5"/>
      <c r="G65" s="5">
        <v>0</v>
      </c>
      <c r="H65" s="5"/>
      <c r="I65" s="5">
        <v>929133354</v>
      </c>
      <c r="K65" s="6">
        <v>2.8556763190174721E-4</v>
      </c>
      <c r="M65" s="2">
        <v>0</v>
      </c>
      <c r="O65" s="5">
        <v>883983597</v>
      </c>
      <c r="P65" s="5"/>
      <c r="Q65" s="5">
        <v>0</v>
      </c>
      <c r="R65" s="5"/>
      <c r="S65" s="5">
        <f t="shared" si="0"/>
        <v>883983597</v>
      </c>
      <c r="U65" s="6">
        <f t="shared" si="1"/>
        <v>3.7698323179225169E-4</v>
      </c>
    </row>
    <row r="66" spans="1:21">
      <c r="A66" s="1" t="s">
        <v>30</v>
      </c>
      <c r="C66" s="2">
        <v>0</v>
      </c>
      <c r="E66" s="5">
        <v>64943710908</v>
      </c>
      <c r="F66" s="5"/>
      <c r="G66" s="5">
        <v>0</v>
      </c>
      <c r="H66" s="5"/>
      <c r="I66" s="5">
        <v>64943710908</v>
      </c>
      <c r="K66" s="6">
        <v>1.9960344390897014E-2</v>
      </c>
      <c r="M66" s="2">
        <v>0</v>
      </c>
      <c r="O66" s="5">
        <v>13401083203</v>
      </c>
      <c r="P66" s="5"/>
      <c r="Q66" s="5">
        <v>0</v>
      </c>
      <c r="R66" s="5"/>
      <c r="S66" s="5">
        <f t="shared" si="0"/>
        <v>13401083203</v>
      </c>
      <c r="U66" s="6">
        <f t="shared" si="1"/>
        <v>5.7150196819588722E-3</v>
      </c>
    </row>
    <row r="67" spans="1:21">
      <c r="A67" s="1" t="s">
        <v>29</v>
      </c>
      <c r="C67" s="2">
        <v>0</v>
      </c>
      <c r="E67" s="5">
        <v>45659698650</v>
      </c>
      <c r="F67" s="5"/>
      <c r="G67" s="5">
        <v>0</v>
      </c>
      <c r="H67" s="5"/>
      <c r="I67" s="5">
        <v>45659698650</v>
      </c>
      <c r="K67" s="6">
        <v>1.4033434448019938E-2</v>
      </c>
      <c r="M67" s="2">
        <v>0</v>
      </c>
      <c r="O67" s="5">
        <v>-83834200800</v>
      </c>
      <c r="P67" s="5"/>
      <c r="Q67" s="5">
        <v>0</v>
      </c>
      <c r="R67" s="5"/>
      <c r="S67" s="5">
        <f t="shared" si="0"/>
        <v>-83834200800</v>
      </c>
      <c r="U67" s="6">
        <f t="shared" si="1"/>
        <v>-3.5751894107040286E-2</v>
      </c>
    </row>
    <row r="68" spans="1:21">
      <c r="A68" s="1" t="s">
        <v>83</v>
      </c>
      <c r="C68" s="2">
        <v>0</v>
      </c>
      <c r="E68" s="5">
        <v>30758009972</v>
      </c>
      <c r="F68" s="5"/>
      <c r="G68" s="5">
        <v>0</v>
      </c>
      <c r="H68" s="5"/>
      <c r="I68" s="5">
        <v>30758009972</v>
      </c>
      <c r="K68" s="6">
        <v>9.4534245616096635E-3</v>
      </c>
      <c r="M68" s="2">
        <v>0</v>
      </c>
      <c r="O68" s="5">
        <v>30537522446</v>
      </c>
      <c r="P68" s="5"/>
      <c r="Q68" s="5">
        <v>0</v>
      </c>
      <c r="R68" s="5"/>
      <c r="S68" s="5">
        <f t="shared" si="0"/>
        <v>30537522446</v>
      </c>
      <c r="U68" s="6">
        <f t="shared" si="1"/>
        <v>1.3023017555631755E-2</v>
      </c>
    </row>
    <row r="69" spans="1:21">
      <c r="A69" s="1" t="s">
        <v>77</v>
      </c>
      <c r="C69" s="2">
        <v>0</v>
      </c>
      <c r="E69" s="5">
        <v>183058654023</v>
      </c>
      <c r="F69" s="5"/>
      <c r="G69" s="5">
        <v>0</v>
      </c>
      <c r="H69" s="5"/>
      <c r="I69" s="5">
        <v>183058654023</v>
      </c>
      <c r="K69" s="6">
        <v>5.6262780905903587E-2</v>
      </c>
      <c r="M69" s="2">
        <v>0</v>
      </c>
      <c r="O69" s="5">
        <v>182775355074</v>
      </c>
      <c r="P69" s="5"/>
      <c r="Q69" s="5">
        <v>0</v>
      </c>
      <c r="R69" s="5"/>
      <c r="S69" s="5">
        <f t="shared" si="0"/>
        <v>182775355074</v>
      </c>
      <c r="U69" s="6">
        <f t="shared" si="1"/>
        <v>7.7946292534852149E-2</v>
      </c>
    </row>
    <row r="70" spans="1:21">
      <c r="A70" s="1" t="s">
        <v>75</v>
      </c>
      <c r="C70" s="2">
        <v>0</v>
      </c>
      <c r="E70" s="5">
        <v>19413459716</v>
      </c>
      <c r="F70" s="5"/>
      <c r="G70" s="5">
        <v>0</v>
      </c>
      <c r="H70" s="5"/>
      <c r="I70" s="5">
        <v>19413459716</v>
      </c>
      <c r="K70" s="6">
        <v>5.9666954094924098E-3</v>
      </c>
      <c r="M70" s="2">
        <v>0</v>
      </c>
      <c r="O70" s="5">
        <v>-5709841092</v>
      </c>
      <c r="P70" s="5"/>
      <c r="Q70" s="5">
        <v>0</v>
      </c>
      <c r="R70" s="5"/>
      <c r="S70" s="5">
        <f t="shared" si="0"/>
        <v>-5709841092</v>
      </c>
      <c r="U70" s="6">
        <f t="shared" si="1"/>
        <v>-2.4350161645390347E-3</v>
      </c>
    </row>
    <row r="71" spans="1:21">
      <c r="A71" s="1" t="s">
        <v>23</v>
      </c>
      <c r="C71" s="2">
        <v>0</v>
      </c>
      <c r="E71" s="5">
        <v>36704288416</v>
      </c>
      <c r="F71" s="5"/>
      <c r="G71" s="5">
        <v>0</v>
      </c>
      <c r="H71" s="5"/>
      <c r="I71" s="5">
        <v>36704288416</v>
      </c>
      <c r="K71" s="6">
        <v>1.1281003613175479E-2</v>
      </c>
      <c r="M71" s="2">
        <v>0</v>
      </c>
      <c r="O71" s="5">
        <v>39735727853</v>
      </c>
      <c r="P71" s="5"/>
      <c r="Q71" s="5">
        <v>0</v>
      </c>
      <c r="R71" s="5"/>
      <c r="S71" s="5">
        <f t="shared" si="0"/>
        <v>39735727853</v>
      </c>
      <c r="U71" s="6">
        <f t="shared" si="1"/>
        <v>1.6945679936232267E-2</v>
      </c>
    </row>
    <row r="72" spans="1:21">
      <c r="A72" s="1" t="s">
        <v>55</v>
      </c>
      <c r="C72" s="2">
        <v>0</v>
      </c>
      <c r="E72" s="5">
        <v>32126493362</v>
      </c>
      <c r="F72" s="5"/>
      <c r="G72" s="5">
        <v>0</v>
      </c>
      <c r="H72" s="5"/>
      <c r="I72" s="5">
        <v>32126493362</v>
      </c>
      <c r="K72" s="6">
        <v>9.8740257156816492E-3</v>
      </c>
      <c r="M72" s="2">
        <v>0</v>
      </c>
      <c r="O72" s="5">
        <v>946902135</v>
      </c>
      <c r="P72" s="5"/>
      <c r="Q72" s="5">
        <v>0</v>
      </c>
      <c r="R72" s="5"/>
      <c r="S72" s="5">
        <f t="shared" si="0"/>
        <v>946902135</v>
      </c>
      <c r="U72" s="6">
        <f t="shared" si="1"/>
        <v>4.0381544211309952E-4</v>
      </c>
    </row>
    <row r="73" spans="1:21">
      <c r="A73" s="1" t="s">
        <v>91</v>
      </c>
      <c r="C73" s="2">
        <v>0</v>
      </c>
      <c r="E73" s="5">
        <v>4187014114</v>
      </c>
      <c r="F73" s="5"/>
      <c r="G73" s="5">
        <v>0</v>
      </c>
      <c r="H73" s="5"/>
      <c r="I73" s="5">
        <v>4187014114</v>
      </c>
      <c r="K73" s="6">
        <v>1.2868720083362461E-3</v>
      </c>
      <c r="M73" s="2">
        <v>0</v>
      </c>
      <c r="O73" s="5">
        <v>990115562</v>
      </c>
      <c r="P73" s="5"/>
      <c r="Q73" s="5">
        <v>0</v>
      </c>
      <c r="R73" s="5"/>
      <c r="S73" s="5">
        <f t="shared" ref="S73:S136" si="2">M73+O73+Q73</f>
        <v>990115562</v>
      </c>
      <c r="U73" s="6">
        <f t="shared" ref="U73:U136" si="3">S73/$S$186</f>
        <v>4.2224422000283063E-4</v>
      </c>
    </row>
    <row r="74" spans="1:21">
      <c r="A74" s="1" t="s">
        <v>17</v>
      </c>
      <c r="C74" s="2">
        <v>0</v>
      </c>
      <c r="E74" s="5">
        <v>896769022</v>
      </c>
      <c r="F74" s="5"/>
      <c r="G74" s="5">
        <v>0</v>
      </c>
      <c r="H74" s="5"/>
      <c r="I74" s="5">
        <v>896769022</v>
      </c>
      <c r="K74" s="6">
        <v>2.756205068657839E-4</v>
      </c>
      <c r="M74" s="2">
        <v>0</v>
      </c>
      <c r="O74" s="5">
        <v>591347670</v>
      </c>
      <c r="P74" s="5"/>
      <c r="Q74" s="5">
        <v>0</v>
      </c>
      <c r="R74" s="5"/>
      <c r="S74" s="5">
        <f t="shared" si="2"/>
        <v>591347670</v>
      </c>
      <c r="U74" s="6">
        <f t="shared" si="3"/>
        <v>2.5218585107910995E-4</v>
      </c>
    </row>
    <row r="75" spans="1:21">
      <c r="A75" s="1" t="s">
        <v>18</v>
      </c>
      <c r="C75" s="2">
        <v>0</v>
      </c>
      <c r="E75" s="5">
        <v>357108021</v>
      </c>
      <c r="F75" s="5"/>
      <c r="G75" s="5">
        <v>0</v>
      </c>
      <c r="H75" s="5"/>
      <c r="I75" s="5">
        <v>357108021</v>
      </c>
      <c r="K75" s="6">
        <v>1.097565720260317E-4</v>
      </c>
      <c r="M75" s="2">
        <v>0</v>
      </c>
      <c r="O75" s="5">
        <v>189951075</v>
      </c>
      <c r="P75" s="5"/>
      <c r="Q75" s="5">
        <v>0</v>
      </c>
      <c r="R75" s="5"/>
      <c r="S75" s="5">
        <f t="shared" si="2"/>
        <v>189951075</v>
      </c>
      <c r="U75" s="6">
        <f t="shared" si="3"/>
        <v>8.1006446702101405E-5</v>
      </c>
    </row>
    <row r="76" spans="1:21">
      <c r="A76" s="1" t="s">
        <v>89</v>
      </c>
      <c r="C76" s="2">
        <v>0</v>
      </c>
      <c r="E76" s="5">
        <v>8158011290</v>
      </c>
      <c r="F76" s="5"/>
      <c r="G76" s="5">
        <v>0</v>
      </c>
      <c r="H76" s="5"/>
      <c r="I76" s="5">
        <v>8158011290</v>
      </c>
      <c r="K76" s="6">
        <v>2.5073515605522193E-3</v>
      </c>
      <c r="M76" s="2">
        <v>0</v>
      </c>
      <c r="O76" s="5">
        <v>-20558188451</v>
      </c>
      <c r="P76" s="5"/>
      <c r="Q76" s="5">
        <v>0</v>
      </c>
      <c r="R76" s="5"/>
      <c r="S76" s="5">
        <f t="shared" si="2"/>
        <v>-20558188451</v>
      </c>
      <c r="U76" s="6">
        <f t="shared" si="3"/>
        <v>-8.7672354423247566E-3</v>
      </c>
    </row>
    <row r="77" spans="1:21">
      <c r="A77" s="1" t="s">
        <v>50</v>
      </c>
      <c r="C77" s="2">
        <v>0</v>
      </c>
      <c r="E77" s="5">
        <v>150869725014</v>
      </c>
      <c r="F77" s="5"/>
      <c r="G77" s="5">
        <v>0</v>
      </c>
      <c r="H77" s="5"/>
      <c r="I77" s="5">
        <v>150869725014</v>
      </c>
      <c r="K77" s="6">
        <v>4.6369565695212112E-2</v>
      </c>
      <c r="M77" s="2">
        <v>0</v>
      </c>
      <c r="O77" s="5">
        <v>129616953302</v>
      </c>
      <c r="P77" s="5"/>
      <c r="Q77" s="5">
        <v>0</v>
      </c>
      <c r="R77" s="5"/>
      <c r="S77" s="5">
        <f t="shared" si="2"/>
        <v>129616953302</v>
      </c>
      <c r="U77" s="6">
        <f t="shared" si="3"/>
        <v>5.5276385350002517E-2</v>
      </c>
    </row>
    <row r="78" spans="1:21">
      <c r="A78" s="1" t="s">
        <v>40</v>
      </c>
      <c r="C78" s="2">
        <v>0</v>
      </c>
      <c r="E78" s="5">
        <v>47710795972</v>
      </c>
      <c r="F78" s="5"/>
      <c r="G78" s="5">
        <v>0</v>
      </c>
      <c r="H78" s="5"/>
      <c r="I78" s="5">
        <v>47710795972</v>
      </c>
      <c r="K78" s="6">
        <v>1.4663835888805536E-2</v>
      </c>
      <c r="M78" s="2">
        <v>0</v>
      </c>
      <c r="O78" s="5">
        <v>-13303971953</v>
      </c>
      <c r="P78" s="5"/>
      <c r="Q78" s="5">
        <v>0</v>
      </c>
      <c r="R78" s="5"/>
      <c r="S78" s="5">
        <f t="shared" si="2"/>
        <v>-13303971953</v>
      </c>
      <c r="U78" s="6">
        <f t="shared" si="3"/>
        <v>-5.6736056636528453E-3</v>
      </c>
    </row>
    <row r="79" spans="1:21">
      <c r="A79" s="1" t="s">
        <v>79</v>
      </c>
      <c r="C79" s="2">
        <v>0</v>
      </c>
      <c r="E79" s="5">
        <v>17103188089</v>
      </c>
      <c r="F79" s="5"/>
      <c r="G79" s="5">
        <v>0</v>
      </c>
      <c r="H79" s="5"/>
      <c r="I79" s="5">
        <v>17103188089</v>
      </c>
      <c r="K79" s="6">
        <v>5.2566371657193772E-3</v>
      </c>
      <c r="M79" s="2">
        <v>0</v>
      </c>
      <c r="O79" s="5">
        <v>9233505986</v>
      </c>
      <c r="P79" s="5"/>
      <c r="Q79" s="5">
        <v>0</v>
      </c>
      <c r="R79" s="5"/>
      <c r="S79" s="5">
        <f t="shared" si="2"/>
        <v>9233505986</v>
      </c>
      <c r="U79" s="6">
        <f t="shared" si="3"/>
        <v>3.9377166490289321E-3</v>
      </c>
    </row>
    <row r="80" spans="1:21">
      <c r="A80" s="1" t="s">
        <v>42</v>
      </c>
      <c r="C80" s="2">
        <v>0</v>
      </c>
      <c r="E80" s="5">
        <v>29344110261</v>
      </c>
      <c r="F80" s="5"/>
      <c r="G80" s="5">
        <v>0</v>
      </c>
      <c r="H80" s="5"/>
      <c r="I80" s="5">
        <v>29344110261</v>
      </c>
      <c r="K80" s="6">
        <v>9.018864774816308E-3</v>
      </c>
      <c r="M80" s="2">
        <v>0</v>
      </c>
      <c r="O80" s="5">
        <v>0</v>
      </c>
      <c r="P80" s="5"/>
      <c r="Q80" s="5">
        <v>0</v>
      </c>
      <c r="R80" s="5"/>
      <c r="S80" s="5">
        <f t="shared" si="2"/>
        <v>0</v>
      </c>
      <c r="U80" s="6">
        <f t="shared" si="3"/>
        <v>0</v>
      </c>
    </row>
    <row r="81" spans="1:21">
      <c r="A81" s="1" t="s">
        <v>16</v>
      </c>
      <c r="C81" s="2">
        <v>0</v>
      </c>
      <c r="E81" s="5">
        <v>1940849464</v>
      </c>
      <c r="F81" s="5"/>
      <c r="G81" s="5">
        <v>0</v>
      </c>
      <c r="H81" s="5"/>
      <c r="I81" s="5">
        <v>1940849464</v>
      </c>
      <c r="K81" s="6">
        <v>5.9651694014232462E-4</v>
      </c>
      <c r="M81" s="2">
        <v>0</v>
      </c>
      <c r="O81" s="5">
        <v>3636540178</v>
      </c>
      <c r="P81" s="5"/>
      <c r="Q81" s="5">
        <v>0</v>
      </c>
      <c r="R81" s="5"/>
      <c r="S81" s="5">
        <f t="shared" si="2"/>
        <v>3636540178</v>
      </c>
      <c r="U81" s="6">
        <f t="shared" si="3"/>
        <v>1.5508372253708348E-3</v>
      </c>
    </row>
    <row r="82" spans="1:21">
      <c r="A82" s="1" t="s">
        <v>92</v>
      </c>
      <c r="C82" s="2">
        <v>0</v>
      </c>
      <c r="E82" s="5">
        <v>401587238</v>
      </c>
      <c r="F82" s="5"/>
      <c r="G82" s="5">
        <v>0</v>
      </c>
      <c r="H82" s="5"/>
      <c r="I82" s="5">
        <v>401587238</v>
      </c>
      <c r="K82" s="6">
        <v>1.2342718735035675E-4</v>
      </c>
      <c r="M82" s="2">
        <v>0</v>
      </c>
      <c r="O82" s="5">
        <v>401587238</v>
      </c>
      <c r="P82" s="5"/>
      <c r="Q82" s="5">
        <v>0</v>
      </c>
      <c r="R82" s="5"/>
      <c r="S82" s="5">
        <f t="shared" si="2"/>
        <v>401587238</v>
      </c>
      <c r="U82" s="6">
        <f t="shared" si="3"/>
        <v>1.7126070590172291E-4</v>
      </c>
    </row>
    <row r="83" spans="1:21">
      <c r="A83" s="1" t="s">
        <v>60</v>
      </c>
      <c r="C83" s="2">
        <v>0</v>
      </c>
      <c r="E83" s="5">
        <v>419824073150</v>
      </c>
      <c r="F83" s="5"/>
      <c r="G83" s="5">
        <v>0</v>
      </c>
      <c r="H83" s="5"/>
      <c r="I83" s="5">
        <v>419824073150</v>
      </c>
      <c r="K83" s="6">
        <v>0.12903224910467631</v>
      </c>
      <c r="M83" s="2">
        <v>0</v>
      </c>
      <c r="O83" s="5">
        <v>548311156036</v>
      </c>
      <c r="P83" s="5"/>
      <c r="Q83" s="5">
        <v>0</v>
      </c>
      <c r="R83" s="5"/>
      <c r="S83" s="5">
        <f t="shared" si="2"/>
        <v>548311156036</v>
      </c>
      <c r="U83" s="6">
        <f t="shared" si="3"/>
        <v>0.23383251944006025</v>
      </c>
    </row>
    <row r="84" spans="1:21">
      <c r="A84" s="1" t="s">
        <v>51</v>
      </c>
      <c r="C84" s="2">
        <v>0</v>
      </c>
      <c r="E84" s="5">
        <v>74658771894</v>
      </c>
      <c r="F84" s="5"/>
      <c r="G84" s="5">
        <v>0</v>
      </c>
      <c r="H84" s="5"/>
      <c r="I84" s="5">
        <v>74658771894</v>
      </c>
      <c r="K84" s="6">
        <v>2.2946252654344277E-2</v>
      </c>
      <c r="M84" s="2">
        <v>0</v>
      </c>
      <c r="O84" s="5">
        <v>56526718602</v>
      </c>
      <c r="P84" s="5"/>
      <c r="Q84" s="5">
        <v>0</v>
      </c>
      <c r="R84" s="5"/>
      <c r="S84" s="5">
        <f t="shared" si="2"/>
        <v>56526718602</v>
      </c>
      <c r="U84" s="6">
        <f t="shared" si="3"/>
        <v>2.4106358006542459E-2</v>
      </c>
    </row>
    <row r="85" spans="1:21">
      <c r="A85" s="1" t="s">
        <v>53</v>
      </c>
      <c r="C85" s="2">
        <v>0</v>
      </c>
      <c r="E85" s="5">
        <v>3676978703</v>
      </c>
      <c r="F85" s="5"/>
      <c r="G85" s="5">
        <v>0</v>
      </c>
      <c r="H85" s="5"/>
      <c r="I85" s="5">
        <v>3676978703</v>
      </c>
      <c r="K85" s="6">
        <v>1.1301134506133206E-3</v>
      </c>
      <c r="M85" s="2">
        <v>0</v>
      </c>
      <c r="O85" s="5">
        <v>3562073119</v>
      </c>
      <c r="P85" s="5"/>
      <c r="Q85" s="5">
        <v>0</v>
      </c>
      <c r="R85" s="5"/>
      <c r="S85" s="5">
        <f t="shared" si="2"/>
        <v>3562073119</v>
      </c>
      <c r="U85" s="6">
        <f t="shared" si="3"/>
        <v>1.5190800381796293E-3</v>
      </c>
    </row>
    <row r="86" spans="1:21">
      <c r="A86" s="1" t="s">
        <v>82</v>
      </c>
      <c r="C86" s="2">
        <v>0</v>
      </c>
      <c r="E86" s="5">
        <v>42610943502</v>
      </c>
      <c r="F86" s="5"/>
      <c r="G86" s="5">
        <v>0</v>
      </c>
      <c r="H86" s="5"/>
      <c r="I86" s="5">
        <v>42610943502</v>
      </c>
      <c r="K86" s="6">
        <v>1.3096404489818027E-2</v>
      </c>
      <c r="M86" s="2">
        <v>0</v>
      </c>
      <c r="O86" s="5">
        <v>-116886900067</v>
      </c>
      <c r="P86" s="5"/>
      <c r="Q86" s="5">
        <v>0</v>
      </c>
      <c r="R86" s="5"/>
      <c r="S86" s="5">
        <f t="shared" si="2"/>
        <v>-116886900067</v>
      </c>
      <c r="U86" s="6">
        <f t="shared" si="3"/>
        <v>-4.9847532794701416E-2</v>
      </c>
    </row>
    <row r="87" spans="1:21">
      <c r="A87" s="1" t="s">
        <v>36</v>
      </c>
      <c r="C87" s="2">
        <v>0</v>
      </c>
      <c r="E87" s="5">
        <v>24919720363</v>
      </c>
      <c r="F87" s="5"/>
      <c r="G87" s="5">
        <v>0</v>
      </c>
      <c r="H87" s="5"/>
      <c r="I87" s="5">
        <v>24919720363</v>
      </c>
      <c r="K87" s="6">
        <v>7.6590357036258735E-3</v>
      </c>
      <c r="M87" s="2">
        <v>0</v>
      </c>
      <c r="O87" s="5">
        <v>15138147884</v>
      </c>
      <c r="P87" s="5"/>
      <c r="Q87" s="5">
        <v>0</v>
      </c>
      <c r="R87" s="5"/>
      <c r="S87" s="5">
        <f t="shared" si="2"/>
        <v>15138147884</v>
      </c>
      <c r="U87" s="6">
        <f t="shared" si="3"/>
        <v>6.4558074742866031E-3</v>
      </c>
    </row>
    <row r="88" spans="1:21">
      <c r="A88" s="1" t="s">
        <v>67</v>
      </c>
      <c r="C88" s="2">
        <v>0</v>
      </c>
      <c r="E88" s="5">
        <v>77169533409</v>
      </c>
      <c r="F88" s="5"/>
      <c r="G88" s="5">
        <v>0</v>
      </c>
      <c r="H88" s="5"/>
      <c r="I88" s="5">
        <v>77169533409</v>
      </c>
      <c r="K88" s="6">
        <v>2.3717931140561439E-2</v>
      </c>
      <c r="M88" s="2">
        <v>0</v>
      </c>
      <c r="O88" s="5">
        <v>-5040495000</v>
      </c>
      <c r="P88" s="5"/>
      <c r="Q88" s="5">
        <v>0</v>
      </c>
      <c r="R88" s="5"/>
      <c r="S88" s="5">
        <f t="shared" si="2"/>
        <v>-5040495000</v>
      </c>
      <c r="U88" s="6">
        <f t="shared" si="3"/>
        <v>-2.1495671428535409E-3</v>
      </c>
    </row>
    <row r="89" spans="1:21">
      <c r="A89" s="1" t="s">
        <v>63</v>
      </c>
      <c r="C89" s="2">
        <v>0</v>
      </c>
      <c r="E89" s="5">
        <v>32023284560</v>
      </c>
      <c r="F89" s="5"/>
      <c r="G89" s="5">
        <v>0</v>
      </c>
      <c r="H89" s="5"/>
      <c r="I89" s="5">
        <v>32023284560</v>
      </c>
      <c r="K89" s="6">
        <v>9.842304657502356E-3</v>
      </c>
      <c r="M89" s="2">
        <v>0</v>
      </c>
      <c r="O89" s="5">
        <v>1474756526</v>
      </c>
      <c r="P89" s="5"/>
      <c r="Q89" s="5">
        <v>0</v>
      </c>
      <c r="R89" s="5"/>
      <c r="S89" s="5">
        <f t="shared" si="2"/>
        <v>1474756526</v>
      </c>
      <c r="U89" s="6">
        <f t="shared" si="3"/>
        <v>6.2892397909301238E-4</v>
      </c>
    </row>
    <row r="90" spans="1:21">
      <c r="A90" s="1" t="s">
        <v>70</v>
      </c>
      <c r="C90" s="2">
        <v>0</v>
      </c>
      <c r="E90" s="5">
        <v>0</v>
      </c>
      <c r="F90" s="5"/>
      <c r="G90" s="5">
        <v>0</v>
      </c>
      <c r="H90" s="5"/>
      <c r="I90" s="5">
        <v>0</v>
      </c>
      <c r="K90" s="6">
        <v>0</v>
      </c>
      <c r="M90" s="2">
        <v>0</v>
      </c>
      <c r="O90" s="5">
        <v>0</v>
      </c>
      <c r="P90" s="5"/>
      <c r="Q90" s="5">
        <v>0</v>
      </c>
      <c r="R90" s="5"/>
      <c r="S90" s="5">
        <f t="shared" si="2"/>
        <v>0</v>
      </c>
      <c r="U90" s="6">
        <f t="shared" si="3"/>
        <v>0</v>
      </c>
    </row>
    <row r="91" spans="1:21">
      <c r="A91" s="1" t="s">
        <v>41</v>
      </c>
      <c r="C91" s="2">
        <v>0</v>
      </c>
      <c r="E91" s="5">
        <v>4997699200</v>
      </c>
      <c r="F91" s="5"/>
      <c r="G91" s="5">
        <v>0</v>
      </c>
      <c r="H91" s="5"/>
      <c r="I91" s="5">
        <v>4997699200</v>
      </c>
      <c r="K91" s="6">
        <v>1.5360347568593006E-3</v>
      </c>
      <c r="M91" s="2">
        <v>0</v>
      </c>
      <c r="O91" s="5">
        <v>1149177087</v>
      </c>
      <c r="P91" s="5"/>
      <c r="Q91" s="5">
        <v>0</v>
      </c>
      <c r="R91" s="5"/>
      <c r="S91" s="5">
        <f t="shared" si="2"/>
        <v>1149177087</v>
      </c>
      <c r="U91" s="6">
        <f t="shared" si="3"/>
        <v>4.9007752364308365E-4</v>
      </c>
    </row>
    <row r="92" spans="1:21">
      <c r="A92" s="1" t="s">
        <v>243</v>
      </c>
      <c r="C92" s="2">
        <v>0</v>
      </c>
      <c r="E92" s="5">
        <v>0</v>
      </c>
      <c r="F92" s="5"/>
      <c r="G92" s="5">
        <v>120885783</v>
      </c>
      <c r="H92" s="5"/>
      <c r="I92" s="5">
        <v>120885783</v>
      </c>
      <c r="K92" s="6">
        <v>3.7154049667125058E-5</v>
      </c>
      <c r="M92" s="2">
        <v>0</v>
      </c>
      <c r="O92" s="5">
        <v>0</v>
      </c>
      <c r="P92" s="5"/>
      <c r="Q92" s="5">
        <v>0</v>
      </c>
      <c r="R92" s="5"/>
      <c r="S92" s="5">
        <f t="shared" si="2"/>
        <v>0</v>
      </c>
      <c r="U92" s="6">
        <f t="shared" si="3"/>
        <v>0</v>
      </c>
    </row>
    <row r="93" spans="1:21">
      <c r="A93" s="1" t="s">
        <v>19</v>
      </c>
      <c r="C93" s="2">
        <v>0</v>
      </c>
      <c r="E93" s="5">
        <v>0</v>
      </c>
      <c r="F93" s="5"/>
      <c r="G93" s="5">
        <v>-130497641</v>
      </c>
      <c r="H93" s="5"/>
      <c r="I93" s="5">
        <v>-130497641</v>
      </c>
      <c r="K93" s="6">
        <v>-4.010823865993121E-5</v>
      </c>
      <c r="M93" s="2">
        <v>0</v>
      </c>
      <c r="O93" s="5">
        <v>0</v>
      </c>
      <c r="P93" s="5"/>
      <c r="Q93" s="5">
        <v>0</v>
      </c>
      <c r="R93" s="5"/>
      <c r="S93" s="5">
        <f t="shared" si="2"/>
        <v>0</v>
      </c>
      <c r="U93" s="6">
        <f t="shared" si="3"/>
        <v>0</v>
      </c>
    </row>
    <row r="94" spans="1:21">
      <c r="A94" s="1" t="s">
        <v>244</v>
      </c>
      <c r="C94" s="2">
        <v>0</v>
      </c>
      <c r="E94" s="5">
        <v>0</v>
      </c>
      <c r="F94" s="5"/>
      <c r="G94" s="5">
        <v>126578412</v>
      </c>
      <c r="H94" s="5"/>
      <c r="I94" s="5">
        <v>126578412</v>
      </c>
      <c r="K94" s="6">
        <v>3.8903669972785952E-5</v>
      </c>
      <c r="M94" s="2">
        <v>0</v>
      </c>
      <c r="O94" s="5">
        <v>0</v>
      </c>
      <c r="P94" s="5"/>
      <c r="Q94" s="5">
        <v>0</v>
      </c>
      <c r="R94" s="5"/>
      <c r="S94" s="5">
        <f t="shared" si="2"/>
        <v>0</v>
      </c>
      <c r="U94" s="6">
        <f t="shared" si="3"/>
        <v>0</v>
      </c>
    </row>
    <row r="95" spans="1:21">
      <c r="A95" s="1" t="s">
        <v>245</v>
      </c>
      <c r="C95" s="2">
        <v>0</v>
      </c>
      <c r="E95" s="5">
        <v>0</v>
      </c>
      <c r="F95" s="5"/>
      <c r="G95" s="5">
        <v>-431301895</v>
      </c>
      <c r="H95" s="5"/>
      <c r="I95" s="5">
        <v>-431301895</v>
      </c>
      <c r="K95" s="6">
        <v>-1.3255993906541647E-4</v>
      </c>
      <c r="M95" s="2">
        <v>0</v>
      </c>
      <c r="O95" s="5">
        <v>0</v>
      </c>
      <c r="P95" s="5"/>
      <c r="Q95" s="5">
        <v>0</v>
      </c>
      <c r="R95" s="5"/>
      <c r="S95" s="5">
        <f t="shared" si="2"/>
        <v>0</v>
      </c>
      <c r="U95" s="6">
        <f t="shared" si="3"/>
        <v>0</v>
      </c>
    </row>
    <row r="96" spans="1:21">
      <c r="A96" s="1" t="s">
        <v>246</v>
      </c>
      <c r="C96" s="2">
        <v>0</v>
      </c>
      <c r="E96" s="5">
        <v>0</v>
      </c>
      <c r="F96" s="5"/>
      <c r="G96" s="5">
        <v>-47878394</v>
      </c>
      <c r="H96" s="5"/>
      <c r="I96" s="5">
        <v>-47878394</v>
      </c>
      <c r="K96" s="6">
        <v>-1.4715346871337074E-5</v>
      </c>
      <c r="M96" s="2">
        <v>0</v>
      </c>
      <c r="O96" s="5">
        <v>0</v>
      </c>
      <c r="P96" s="5"/>
      <c r="Q96" s="5">
        <v>0</v>
      </c>
      <c r="R96" s="5"/>
      <c r="S96" s="5">
        <f t="shared" si="2"/>
        <v>0</v>
      </c>
      <c r="U96" s="6">
        <f t="shared" si="3"/>
        <v>0</v>
      </c>
    </row>
    <row r="97" spans="1:21">
      <c r="A97" s="1" t="s">
        <v>247</v>
      </c>
      <c r="C97" s="2">
        <v>0</v>
      </c>
      <c r="E97" s="5">
        <v>0</v>
      </c>
      <c r="F97" s="5"/>
      <c r="G97" s="5">
        <v>-1400637</v>
      </c>
      <c r="H97" s="5"/>
      <c r="I97" s="5">
        <v>-1400637</v>
      </c>
      <c r="K97" s="6">
        <v>-4.3048351404244981E-7</v>
      </c>
      <c r="M97" s="2">
        <v>0</v>
      </c>
      <c r="O97" s="5">
        <v>0</v>
      </c>
      <c r="P97" s="5"/>
      <c r="Q97" s="5">
        <v>0</v>
      </c>
      <c r="R97" s="5"/>
      <c r="S97" s="5">
        <f t="shared" si="2"/>
        <v>0</v>
      </c>
      <c r="U97" s="6">
        <f t="shared" si="3"/>
        <v>0</v>
      </c>
    </row>
    <row r="98" spans="1:21">
      <c r="A98" s="1" t="s">
        <v>248</v>
      </c>
      <c r="C98" s="2">
        <v>0</v>
      </c>
      <c r="E98" s="5">
        <v>0</v>
      </c>
      <c r="F98" s="5"/>
      <c r="G98" s="5">
        <v>923130009</v>
      </c>
      <c r="H98" s="5"/>
      <c r="I98" s="5">
        <v>923130009</v>
      </c>
      <c r="K98" s="6">
        <v>2.837225135365968E-4</v>
      </c>
      <c r="M98" s="2">
        <v>0</v>
      </c>
      <c r="O98" s="5">
        <v>0</v>
      </c>
      <c r="P98" s="5"/>
      <c r="Q98" s="5">
        <v>0</v>
      </c>
      <c r="R98" s="5"/>
      <c r="S98" s="5">
        <f t="shared" si="2"/>
        <v>0</v>
      </c>
      <c r="U98" s="6">
        <f t="shared" si="3"/>
        <v>0</v>
      </c>
    </row>
    <row r="99" spans="1:21">
      <c r="A99" s="1" t="s">
        <v>249</v>
      </c>
      <c r="C99" s="2">
        <v>0</v>
      </c>
      <c r="E99" s="5">
        <v>0</v>
      </c>
      <c r="F99" s="5"/>
      <c r="G99" s="5">
        <v>57630000</v>
      </c>
      <c r="H99" s="5"/>
      <c r="I99" s="5">
        <v>57630000</v>
      </c>
      <c r="K99" s="6">
        <v>1.7712487185663654E-5</v>
      </c>
      <c r="M99" s="2">
        <v>0</v>
      </c>
      <c r="O99" s="5">
        <v>0</v>
      </c>
      <c r="P99" s="5"/>
      <c r="Q99" s="5">
        <v>0</v>
      </c>
      <c r="R99" s="5"/>
      <c r="S99" s="5">
        <f t="shared" si="2"/>
        <v>0</v>
      </c>
      <c r="U99" s="6">
        <f t="shared" si="3"/>
        <v>0</v>
      </c>
    </row>
    <row r="100" spans="1:21">
      <c r="A100" s="1" t="s">
        <v>250</v>
      </c>
      <c r="C100" s="2">
        <v>0</v>
      </c>
      <c r="E100" s="5">
        <v>0</v>
      </c>
      <c r="F100" s="5"/>
      <c r="G100" s="5">
        <v>41981640</v>
      </c>
      <c r="H100" s="5"/>
      <c r="I100" s="5">
        <v>41981640</v>
      </c>
      <c r="K100" s="6">
        <v>1.2902989077444815E-5</v>
      </c>
      <c r="M100" s="2">
        <v>0</v>
      </c>
      <c r="O100" s="5">
        <v>0</v>
      </c>
      <c r="P100" s="5"/>
      <c r="Q100" s="5">
        <v>0</v>
      </c>
      <c r="R100" s="5"/>
      <c r="S100" s="5">
        <f t="shared" si="2"/>
        <v>0</v>
      </c>
      <c r="U100" s="6">
        <f t="shared" si="3"/>
        <v>0</v>
      </c>
    </row>
    <row r="101" spans="1:21">
      <c r="A101" s="1" t="s">
        <v>251</v>
      </c>
      <c r="C101" s="2">
        <v>0</v>
      </c>
      <c r="E101" s="5">
        <v>0</v>
      </c>
      <c r="F101" s="5"/>
      <c r="G101" s="5">
        <v>33177986</v>
      </c>
      <c r="H101" s="5"/>
      <c r="I101" s="5">
        <v>33177986</v>
      </c>
      <c r="K101" s="6">
        <v>1.0197200275396982E-5</v>
      </c>
      <c r="M101" s="2">
        <v>0</v>
      </c>
      <c r="O101" s="5">
        <v>0</v>
      </c>
      <c r="P101" s="5"/>
      <c r="Q101" s="5">
        <v>0</v>
      </c>
      <c r="R101" s="5"/>
      <c r="S101" s="5">
        <f t="shared" si="2"/>
        <v>0</v>
      </c>
      <c r="U101" s="6">
        <f t="shared" si="3"/>
        <v>0</v>
      </c>
    </row>
    <row r="102" spans="1:21">
      <c r="A102" s="1" t="s">
        <v>252</v>
      </c>
      <c r="C102" s="2">
        <v>0</v>
      </c>
      <c r="E102" s="5">
        <v>0</v>
      </c>
      <c r="F102" s="5"/>
      <c r="G102" s="5">
        <v>33531425</v>
      </c>
      <c r="H102" s="5"/>
      <c r="I102" s="5">
        <v>33531425</v>
      </c>
      <c r="K102" s="6">
        <v>1.0305829179759532E-5</v>
      </c>
      <c r="M102" s="2">
        <v>0</v>
      </c>
      <c r="O102" s="5">
        <v>0</v>
      </c>
      <c r="P102" s="5"/>
      <c r="Q102" s="5">
        <v>0</v>
      </c>
      <c r="R102" s="5"/>
      <c r="S102" s="5">
        <f t="shared" si="2"/>
        <v>0</v>
      </c>
      <c r="U102" s="6">
        <f t="shared" si="3"/>
        <v>0</v>
      </c>
    </row>
    <row r="103" spans="1:21">
      <c r="A103" s="1" t="s">
        <v>253</v>
      </c>
      <c r="C103" s="2">
        <v>0</v>
      </c>
      <c r="E103" s="5">
        <v>0</v>
      </c>
      <c r="F103" s="5"/>
      <c r="G103" s="5">
        <v>8832403</v>
      </c>
      <c r="H103" s="5"/>
      <c r="I103" s="5">
        <v>8832403</v>
      </c>
      <c r="K103" s="6">
        <v>2.7146247606475311E-6</v>
      </c>
      <c r="M103" s="2">
        <v>0</v>
      </c>
      <c r="O103" s="5">
        <v>0</v>
      </c>
      <c r="P103" s="5"/>
      <c r="Q103" s="5">
        <v>0</v>
      </c>
      <c r="R103" s="5"/>
      <c r="S103" s="5">
        <f t="shared" si="2"/>
        <v>0</v>
      </c>
      <c r="U103" s="6">
        <f t="shared" si="3"/>
        <v>0</v>
      </c>
    </row>
    <row r="104" spans="1:21">
      <c r="A104" s="1" t="s">
        <v>254</v>
      </c>
      <c r="C104" s="2">
        <v>0</v>
      </c>
      <c r="E104" s="5">
        <v>0</v>
      </c>
      <c r="F104" s="5"/>
      <c r="G104" s="5">
        <v>-7140</v>
      </c>
      <c r="H104" s="5"/>
      <c r="I104" s="5">
        <v>-7140</v>
      </c>
      <c r="K104" s="6">
        <v>-2.1944674389317801E-9</v>
      </c>
      <c r="M104" s="2">
        <v>0</v>
      </c>
      <c r="O104" s="5">
        <v>0</v>
      </c>
      <c r="P104" s="5"/>
      <c r="Q104" s="5">
        <v>0</v>
      </c>
      <c r="R104" s="5"/>
      <c r="S104" s="5">
        <f t="shared" si="2"/>
        <v>0</v>
      </c>
      <c r="U104" s="6">
        <f t="shared" si="3"/>
        <v>0</v>
      </c>
    </row>
    <row r="105" spans="1:21">
      <c r="A105" s="1" t="s">
        <v>220</v>
      </c>
      <c r="C105" s="2">
        <v>0</v>
      </c>
      <c r="E105" s="5">
        <v>0</v>
      </c>
      <c r="F105" s="5"/>
      <c r="G105" s="5">
        <v>-4083</v>
      </c>
      <c r="H105" s="5"/>
      <c r="I105" s="5">
        <v>-4083</v>
      </c>
      <c r="K105" s="6">
        <v>-1.2549034388177113E-9</v>
      </c>
      <c r="M105" s="2">
        <v>0</v>
      </c>
      <c r="O105" s="5">
        <v>0</v>
      </c>
      <c r="P105" s="5"/>
      <c r="Q105" s="5">
        <v>0</v>
      </c>
      <c r="R105" s="5"/>
      <c r="S105" s="5">
        <f t="shared" si="2"/>
        <v>0</v>
      </c>
      <c r="U105" s="6">
        <f t="shared" si="3"/>
        <v>0</v>
      </c>
    </row>
    <row r="106" spans="1:21">
      <c r="A106" s="1" t="s">
        <v>222</v>
      </c>
      <c r="C106" s="2">
        <v>0</v>
      </c>
      <c r="E106" s="5">
        <v>0</v>
      </c>
      <c r="F106" s="5"/>
      <c r="G106" s="5">
        <v>-1653908</v>
      </c>
      <c r="H106" s="5"/>
      <c r="I106" s="5">
        <v>-1653908</v>
      </c>
      <c r="K106" s="6">
        <v>-5.0832594579674826E-7</v>
      </c>
      <c r="M106" s="2">
        <v>0</v>
      </c>
      <c r="O106" s="5">
        <v>0</v>
      </c>
      <c r="P106" s="5"/>
      <c r="Q106" s="5">
        <v>0</v>
      </c>
      <c r="R106" s="5"/>
      <c r="S106" s="5">
        <f t="shared" si="2"/>
        <v>0</v>
      </c>
      <c r="U106" s="6">
        <f t="shared" si="3"/>
        <v>0</v>
      </c>
    </row>
    <row r="107" spans="1:21">
      <c r="A107" s="1" t="s">
        <v>255</v>
      </c>
      <c r="C107" s="2">
        <v>0</v>
      </c>
      <c r="E107" s="5">
        <v>0</v>
      </c>
      <c r="F107" s="5"/>
      <c r="G107" s="5">
        <v>359014225</v>
      </c>
      <c r="H107" s="5"/>
      <c r="I107" s="5">
        <v>359014225</v>
      </c>
      <c r="K107" s="6">
        <v>1.1034244073891147E-4</v>
      </c>
      <c r="M107" s="2">
        <v>0</v>
      </c>
      <c r="O107" s="5">
        <v>0</v>
      </c>
      <c r="P107" s="5"/>
      <c r="Q107" s="5">
        <v>0</v>
      </c>
      <c r="R107" s="5"/>
      <c r="S107" s="5">
        <f t="shared" si="2"/>
        <v>0</v>
      </c>
      <c r="U107" s="6">
        <f t="shared" si="3"/>
        <v>0</v>
      </c>
    </row>
    <row r="108" spans="1:21">
      <c r="A108" s="1" t="s">
        <v>256</v>
      </c>
      <c r="C108" s="2">
        <v>0</v>
      </c>
      <c r="E108" s="5">
        <v>-253234761</v>
      </c>
      <c r="F108" s="5"/>
      <c r="G108" s="5">
        <v>0</v>
      </c>
      <c r="H108" s="5"/>
      <c r="I108" s="5">
        <v>-253234761</v>
      </c>
      <c r="K108" s="6">
        <v>-7.7831293756326536E-5</v>
      </c>
      <c r="M108" s="2">
        <v>0</v>
      </c>
      <c r="O108" s="5">
        <v>0</v>
      </c>
      <c r="P108" s="5"/>
      <c r="Q108" s="5">
        <v>-5397684</v>
      </c>
      <c r="R108" s="5"/>
      <c r="S108" s="5">
        <f t="shared" si="2"/>
        <v>-5397684</v>
      </c>
      <c r="U108" s="6">
        <f t="shared" si="3"/>
        <v>-2.3018937969199992E-6</v>
      </c>
    </row>
    <row r="109" spans="1:21">
      <c r="A109" s="1" t="s">
        <v>257</v>
      </c>
      <c r="C109" s="2">
        <v>0</v>
      </c>
      <c r="E109" s="5">
        <v>69422132</v>
      </c>
      <c r="F109" s="5"/>
      <c r="G109" s="5">
        <v>0</v>
      </c>
      <c r="H109" s="5"/>
      <c r="I109" s="5">
        <v>69422132</v>
      </c>
      <c r="K109" s="6">
        <v>2.1336779862076186E-5</v>
      </c>
      <c r="M109" s="2">
        <v>0</v>
      </c>
      <c r="O109" s="5">
        <v>0</v>
      </c>
      <c r="P109" s="5"/>
      <c r="Q109" s="5">
        <v>-79030593</v>
      </c>
      <c r="R109" s="5"/>
      <c r="S109" s="5">
        <f t="shared" si="2"/>
        <v>-79030593</v>
      </c>
      <c r="U109" s="6">
        <f t="shared" si="3"/>
        <v>-3.3703349768828462E-5</v>
      </c>
    </row>
    <row r="110" spans="1:21">
      <c r="A110" s="1" t="s">
        <v>258</v>
      </c>
      <c r="C110" s="2">
        <v>0</v>
      </c>
      <c r="E110" s="5">
        <v>-371655478</v>
      </c>
      <c r="F110" s="5"/>
      <c r="G110" s="5">
        <v>0</v>
      </c>
      <c r="H110" s="5"/>
      <c r="I110" s="5">
        <v>-371655478</v>
      </c>
      <c r="K110" s="6">
        <v>-1.1422770937977962E-4</v>
      </c>
      <c r="M110" s="2">
        <v>0</v>
      </c>
      <c r="O110" s="5">
        <v>0</v>
      </c>
      <c r="P110" s="5"/>
      <c r="Q110" s="5">
        <v>123220961</v>
      </c>
      <c r="R110" s="5"/>
      <c r="S110" s="5">
        <f t="shared" si="2"/>
        <v>123220961</v>
      </c>
      <c r="U110" s="6">
        <f t="shared" si="3"/>
        <v>5.2548753461006822E-5</v>
      </c>
    </row>
    <row r="111" spans="1:21">
      <c r="A111" s="1" t="s">
        <v>259</v>
      </c>
      <c r="C111" s="2">
        <v>0</v>
      </c>
      <c r="E111" s="5">
        <v>-131073900</v>
      </c>
      <c r="F111" s="5"/>
      <c r="G111" s="5">
        <v>0</v>
      </c>
      <c r="H111" s="5"/>
      <c r="I111" s="5">
        <v>-131073900</v>
      </c>
      <c r="K111" s="6">
        <v>-4.0285350930504238E-5</v>
      </c>
      <c r="M111" s="2">
        <v>0</v>
      </c>
      <c r="O111" s="5">
        <v>0</v>
      </c>
      <c r="P111" s="5"/>
      <c r="Q111" s="5">
        <v>-15836694</v>
      </c>
      <c r="R111" s="5"/>
      <c r="S111" s="5">
        <f t="shared" si="2"/>
        <v>-15836694</v>
      </c>
      <c r="U111" s="6">
        <f t="shared" si="3"/>
        <v>-6.753709124565308E-6</v>
      </c>
    </row>
    <row r="112" spans="1:21">
      <c r="A112" s="1" t="s">
        <v>260</v>
      </c>
      <c r="C112" s="2">
        <v>0</v>
      </c>
      <c r="E112" s="5">
        <v>-120420731</v>
      </c>
      <c r="F112" s="5"/>
      <c r="G112" s="5">
        <v>0</v>
      </c>
      <c r="H112" s="5"/>
      <c r="I112" s="5">
        <v>-120420731</v>
      </c>
      <c r="K112" s="6">
        <v>-3.7011116687935968E-5</v>
      </c>
      <c r="M112" s="2">
        <v>0</v>
      </c>
      <c r="O112" s="5">
        <v>0</v>
      </c>
      <c r="P112" s="5"/>
      <c r="Q112" s="5">
        <v>-480473086</v>
      </c>
      <c r="R112" s="5"/>
      <c r="S112" s="5">
        <f t="shared" si="2"/>
        <v>-480473086</v>
      </c>
      <c r="U112" s="6">
        <f t="shared" si="3"/>
        <v>-2.0490232778547416E-4</v>
      </c>
    </row>
    <row r="113" spans="1:21">
      <c r="A113" s="1" t="s">
        <v>243</v>
      </c>
      <c r="C113" s="2">
        <v>0</v>
      </c>
      <c r="E113" s="5">
        <v>1795</v>
      </c>
      <c r="F113" s="5"/>
      <c r="G113" s="5">
        <v>0</v>
      </c>
      <c r="H113" s="5"/>
      <c r="I113" s="5">
        <v>1795</v>
      </c>
      <c r="K113" s="6">
        <v>5.5169034354097269E-10</v>
      </c>
      <c r="M113" s="2">
        <v>0</v>
      </c>
      <c r="O113" s="5">
        <v>0</v>
      </c>
      <c r="P113" s="5"/>
      <c r="Q113" s="5">
        <v>120885783</v>
      </c>
      <c r="R113" s="5"/>
      <c r="S113" s="5">
        <f t="shared" si="2"/>
        <v>120885783</v>
      </c>
      <c r="U113" s="6">
        <f t="shared" si="3"/>
        <v>5.1552894542088255E-5</v>
      </c>
    </row>
    <row r="114" spans="1:21">
      <c r="A114" s="1" t="s">
        <v>261</v>
      </c>
      <c r="C114" s="2">
        <v>0</v>
      </c>
      <c r="E114" s="5">
        <v>4575651</v>
      </c>
      <c r="F114" s="5"/>
      <c r="G114" s="5">
        <v>0</v>
      </c>
      <c r="H114" s="5"/>
      <c r="I114" s="5">
        <v>4575651</v>
      </c>
      <c r="K114" s="6">
        <v>1.4063189259685768E-6</v>
      </c>
      <c r="M114" s="2">
        <v>0</v>
      </c>
      <c r="O114" s="5">
        <v>0</v>
      </c>
      <c r="P114" s="5"/>
      <c r="Q114" s="5">
        <v>7853224</v>
      </c>
      <c r="R114" s="5"/>
      <c r="S114" s="5">
        <f t="shared" si="2"/>
        <v>7853224</v>
      </c>
      <c r="U114" s="6">
        <f t="shared" si="3"/>
        <v>3.349082238127179E-6</v>
      </c>
    </row>
    <row r="115" spans="1:21">
      <c r="A115" s="1" t="s">
        <v>262</v>
      </c>
      <c r="C115" s="2">
        <v>0</v>
      </c>
      <c r="E115" s="5">
        <v>-2675735105</v>
      </c>
      <c r="F115" s="5"/>
      <c r="G115" s="5">
        <v>0</v>
      </c>
      <c r="H115" s="5"/>
      <c r="I115" s="5">
        <v>-2675735105</v>
      </c>
      <c r="K115" s="6">
        <v>-8.2238285197888065E-4</v>
      </c>
      <c r="M115" s="2">
        <v>0</v>
      </c>
      <c r="O115" s="5">
        <v>0</v>
      </c>
      <c r="P115" s="5"/>
      <c r="Q115" s="5">
        <v>375245455</v>
      </c>
      <c r="R115" s="5"/>
      <c r="S115" s="5">
        <f t="shared" si="2"/>
        <v>375245455</v>
      </c>
      <c r="U115" s="6">
        <f t="shared" si="3"/>
        <v>1.6002700143004345E-4</v>
      </c>
    </row>
    <row r="116" spans="1:21">
      <c r="A116" s="1" t="s">
        <v>263</v>
      </c>
      <c r="C116" s="2">
        <v>0</v>
      </c>
      <c r="E116" s="5">
        <v>-3280970903</v>
      </c>
      <c r="F116" s="5"/>
      <c r="G116" s="5">
        <v>0</v>
      </c>
      <c r="H116" s="5"/>
      <c r="I116" s="5">
        <v>-3280970903</v>
      </c>
      <c r="K116" s="6">
        <v>-1.0084010944980532E-3</v>
      </c>
      <c r="M116" s="2">
        <v>0</v>
      </c>
      <c r="O116" s="5">
        <v>0</v>
      </c>
      <c r="P116" s="5"/>
      <c r="Q116" s="5">
        <v>100948422</v>
      </c>
      <c r="R116" s="5"/>
      <c r="S116" s="5">
        <f t="shared" si="2"/>
        <v>100948422</v>
      </c>
      <c r="U116" s="6">
        <f t="shared" si="3"/>
        <v>4.3050416884475335E-5</v>
      </c>
    </row>
    <row r="117" spans="1:21">
      <c r="A117" s="1" t="s">
        <v>264</v>
      </c>
      <c r="C117" s="2">
        <v>0</v>
      </c>
      <c r="E117" s="5">
        <v>-3820383652</v>
      </c>
      <c r="F117" s="5"/>
      <c r="G117" s="5">
        <v>0</v>
      </c>
      <c r="H117" s="5"/>
      <c r="I117" s="5">
        <v>-3820383652</v>
      </c>
      <c r="K117" s="6">
        <v>-1.1741887294875744E-3</v>
      </c>
      <c r="M117" s="2">
        <v>0</v>
      </c>
      <c r="O117" s="5">
        <v>0</v>
      </c>
      <c r="P117" s="5"/>
      <c r="Q117" s="5">
        <v>3697419</v>
      </c>
      <c r="R117" s="5"/>
      <c r="S117" s="5">
        <f t="shared" si="2"/>
        <v>3697419</v>
      </c>
      <c r="U117" s="6">
        <f t="shared" si="3"/>
        <v>1.5767995793592486E-6</v>
      </c>
    </row>
    <row r="118" spans="1:21">
      <c r="A118" s="1" t="s">
        <v>265</v>
      </c>
      <c r="C118" s="2">
        <v>0</v>
      </c>
      <c r="E118" s="5">
        <v>896769022</v>
      </c>
      <c r="F118" s="5"/>
      <c r="G118" s="5">
        <v>0</v>
      </c>
      <c r="H118" s="5"/>
      <c r="I118" s="5">
        <v>896769022</v>
      </c>
      <c r="K118" s="6">
        <v>2.756205068657839E-4</v>
      </c>
      <c r="M118" s="2">
        <v>0</v>
      </c>
      <c r="O118" s="5">
        <v>0</v>
      </c>
      <c r="P118" s="5"/>
      <c r="Q118" s="5">
        <v>114975800</v>
      </c>
      <c r="R118" s="5"/>
      <c r="S118" s="5">
        <f t="shared" si="2"/>
        <v>114975800</v>
      </c>
      <c r="U118" s="6">
        <f t="shared" si="3"/>
        <v>4.9032525952966944E-5</v>
      </c>
    </row>
    <row r="119" spans="1:21">
      <c r="A119" s="1" t="s">
        <v>19</v>
      </c>
      <c r="C119" s="2">
        <v>0</v>
      </c>
      <c r="E119" s="5">
        <v>357108021</v>
      </c>
      <c r="F119" s="5"/>
      <c r="G119" s="5">
        <v>0</v>
      </c>
      <c r="H119" s="5"/>
      <c r="I119" s="5">
        <v>357108021</v>
      </c>
      <c r="K119" s="6">
        <v>1.097565720260317E-4</v>
      </c>
      <c r="M119" s="2">
        <v>0</v>
      </c>
      <c r="O119" s="5">
        <v>0</v>
      </c>
      <c r="P119" s="5"/>
      <c r="Q119" s="5">
        <v>-332778331</v>
      </c>
      <c r="R119" s="5"/>
      <c r="S119" s="5">
        <f t="shared" si="2"/>
        <v>-332778331</v>
      </c>
      <c r="U119" s="6">
        <f t="shared" si="3"/>
        <v>-1.419164915690304E-4</v>
      </c>
    </row>
    <row r="120" spans="1:21">
      <c r="A120" s="1" t="s">
        <v>266</v>
      </c>
      <c r="C120" s="2">
        <v>0</v>
      </c>
      <c r="E120" s="5">
        <v>-492272412</v>
      </c>
      <c r="F120" s="5"/>
      <c r="G120" s="5">
        <v>0</v>
      </c>
      <c r="H120" s="5"/>
      <c r="I120" s="5">
        <v>-492272412</v>
      </c>
      <c r="K120" s="6">
        <v>-1.5129912874207424E-4</v>
      </c>
      <c r="M120" s="2">
        <v>0</v>
      </c>
      <c r="O120" s="5">
        <v>0</v>
      </c>
      <c r="P120" s="5"/>
      <c r="Q120" s="5">
        <v>70627015</v>
      </c>
      <c r="R120" s="5"/>
      <c r="S120" s="5">
        <f t="shared" si="2"/>
        <v>70627015</v>
      </c>
      <c r="U120" s="6">
        <f t="shared" si="3"/>
        <v>3.0119563820978726E-5</v>
      </c>
    </row>
    <row r="121" spans="1:21">
      <c r="A121" s="1" t="s">
        <v>267</v>
      </c>
      <c r="C121" s="2">
        <v>0</v>
      </c>
      <c r="E121" s="5">
        <v>-528864065</v>
      </c>
      <c r="F121" s="5"/>
      <c r="G121" s="5">
        <v>0</v>
      </c>
      <c r="H121" s="5"/>
      <c r="I121" s="5">
        <v>-528864065</v>
      </c>
      <c r="K121" s="6">
        <v>-1.6254551404252108E-4</v>
      </c>
      <c r="M121" s="2">
        <v>0</v>
      </c>
      <c r="O121" s="5">
        <v>0</v>
      </c>
      <c r="P121" s="5"/>
      <c r="Q121" s="5">
        <v>-34956</v>
      </c>
      <c r="R121" s="5"/>
      <c r="S121" s="5">
        <f t="shared" si="2"/>
        <v>-34956</v>
      </c>
      <c r="U121" s="6">
        <f t="shared" si="3"/>
        <v>-1.4907319429061702E-8</v>
      </c>
    </row>
    <row r="122" spans="1:21">
      <c r="A122" s="1" t="s">
        <v>244</v>
      </c>
      <c r="C122" s="2">
        <v>0</v>
      </c>
      <c r="E122" s="5">
        <v>-143960911</v>
      </c>
      <c r="F122" s="5"/>
      <c r="G122" s="5">
        <v>0</v>
      </c>
      <c r="H122" s="5"/>
      <c r="I122" s="5">
        <v>-143960911</v>
      </c>
      <c r="K122" s="6">
        <v>-4.4246152894741724E-5</v>
      </c>
      <c r="M122" s="2">
        <v>0</v>
      </c>
      <c r="O122" s="5">
        <v>0</v>
      </c>
      <c r="P122" s="5"/>
      <c r="Q122" s="5">
        <v>126578412</v>
      </c>
      <c r="R122" s="5"/>
      <c r="S122" s="5">
        <f t="shared" si="2"/>
        <v>126578412</v>
      </c>
      <c r="U122" s="6">
        <f t="shared" si="3"/>
        <v>5.3980570445914207E-5</v>
      </c>
    </row>
    <row r="123" spans="1:21">
      <c r="A123" s="1" t="s">
        <v>245</v>
      </c>
      <c r="C123" s="2">
        <v>0</v>
      </c>
      <c r="E123" s="5">
        <v>-1024481993</v>
      </c>
      <c r="F123" s="5"/>
      <c r="G123" s="5">
        <v>0</v>
      </c>
      <c r="H123" s="5"/>
      <c r="I123" s="5">
        <v>-1024481993</v>
      </c>
      <c r="K123" s="6">
        <v>-3.1487288171014506E-4</v>
      </c>
      <c r="M123" s="2">
        <v>0</v>
      </c>
      <c r="O123" s="5">
        <v>0</v>
      </c>
      <c r="P123" s="5"/>
      <c r="Q123" s="5">
        <v>-431301895</v>
      </c>
      <c r="R123" s="5"/>
      <c r="S123" s="5">
        <f t="shared" si="2"/>
        <v>-431301895</v>
      </c>
      <c r="U123" s="6">
        <f t="shared" si="3"/>
        <v>-1.8393280464368435E-4</v>
      </c>
    </row>
    <row r="124" spans="1:21">
      <c r="A124" s="1" t="s">
        <v>246</v>
      </c>
      <c r="C124" s="2">
        <v>0</v>
      </c>
      <c r="E124" s="5">
        <v>-57630155</v>
      </c>
      <c r="F124" s="5"/>
      <c r="G124" s="5">
        <v>0</v>
      </c>
      <c r="H124" s="5"/>
      <c r="I124" s="5">
        <v>-57630155</v>
      </c>
      <c r="K124" s="6">
        <v>-1.7712534824662678E-5</v>
      </c>
      <c r="M124" s="2">
        <v>0</v>
      </c>
      <c r="O124" s="5">
        <v>0</v>
      </c>
      <c r="P124" s="5"/>
      <c r="Q124" s="5">
        <v>-47878394</v>
      </c>
      <c r="R124" s="5"/>
      <c r="S124" s="5">
        <f t="shared" si="2"/>
        <v>-47878394</v>
      </c>
      <c r="U124" s="6">
        <f t="shared" si="3"/>
        <v>-2.0418197537145878E-5</v>
      </c>
    </row>
    <row r="125" spans="1:21">
      <c r="A125" s="1" t="s">
        <v>247</v>
      </c>
      <c r="C125" s="2">
        <v>0</v>
      </c>
      <c r="E125" s="5">
        <v>85333063</v>
      </c>
      <c r="F125" s="5"/>
      <c r="G125" s="5">
        <v>0</v>
      </c>
      <c r="H125" s="5"/>
      <c r="I125" s="5">
        <v>85333063</v>
      </c>
      <c r="K125" s="6">
        <v>2.622697874199079E-5</v>
      </c>
      <c r="M125" s="2">
        <v>0</v>
      </c>
      <c r="O125" s="5">
        <v>0</v>
      </c>
      <c r="P125" s="5"/>
      <c r="Q125" s="5">
        <v>-1400637</v>
      </c>
      <c r="R125" s="5"/>
      <c r="S125" s="5">
        <f t="shared" si="2"/>
        <v>-1400637</v>
      </c>
      <c r="U125" s="6">
        <f t="shared" si="3"/>
        <v>-5.9731500066262432E-7</v>
      </c>
    </row>
    <row r="126" spans="1:21">
      <c r="A126" s="1" t="s">
        <v>248</v>
      </c>
      <c r="C126" s="2">
        <v>0</v>
      </c>
      <c r="E126" s="5">
        <v>10307329</v>
      </c>
      <c r="F126" s="5"/>
      <c r="G126" s="5">
        <v>0</v>
      </c>
      <c r="H126" s="5"/>
      <c r="I126" s="5">
        <v>10307329</v>
      </c>
      <c r="K126" s="6">
        <v>3.167940878551438E-6</v>
      </c>
      <c r="M126" s="2">
        <v>0</v>
      </c>
      <c r="O126" s="5">
        <v>0</v>
      </c>
      <c r="P126" s="5"/>
      <c r="Q126" s="5">
        <v>923130009</v>
      </c>
      <c r="R126" s="5"/>
      <c r="S126" s="5">
        <f t="shared" si="2"/>
        <v>923130009</v>
      </c>
      <c r="U126" s="6">
        <f t="shared" si="3"/>
        <v>3.9367759236513344E-4</v>
      </c>
    </row>
    <row r="127" spans="1:21">
      <c r="A127" s="1" t="s">
        <v>249</v>
      </c>
      <c r="C127" s="2">
        <v>0</v>
      </c>
      <c r="E127" s="5">
        <v>20838496</v>
      </c>
      <c r="F127" s="5"/>
      <c r="G127" s="5">
        <v>0</v>
      </c>
      <c r="H127" s="5"/>
      <c r="I127" s="5">
        <v>20838496</v>
      </c>
      <c r="K127" s="6">
        <v>6.4046780039650058E-6</v>
      </c>
      <c r="M127" s="2">
        <v>0</v>
      </c>
      <c r="O127" s="5">
        <v>0</v>
      </c>
      <c r="P127" s="5"/>
      <c r="Q127" s="5">
        <v>57630000</v>
      </c>
      <c r="R127" s="5"/>
      <c r="S127" s="5">
        <f t="shared" si="2"/>
        <v>57630000</v>
      </c>
      <c r="U127" s="6">
        <f t="shared" si="3"/>
        <v>2.4576862876096404E-5</v>
      </c>
    </row>
    <row r="128" spans="1:21">
      <c r="A128" s="1" t="s">
        <v>268</v>
      </c>
      <c r="C128" s="2">
        <v>0</v>
      </c>
      <c r="E128" s="5">
        <v>15447437</v>
      </c>
      <c r="F128" s="5"/>
      <c r="G128" s="5">
        <v>0</v>
      </c>
      <c r="H128" s="5"/>
      <c r="I128" s="5">
        <v>15447437</v>
      </c>
      <c r="K128" s="6">
        <v>4.7477447495028037E-6</v>
      </c>
      <c r="M128" s="2">
        <v>0</v>
      </c>
      <c r="O128" s="5">
        <v>0</v>
      </c>
      <c r="P128" s="5"/>
      <c r="Q128" s="5">
        <v>1080418531</v>
      </c>
      <c r="R128" s="5"/>
      <c r="S128" s="5">
        <f t="shared" si="2"/>
        <v>1080418531</v>
      </c>
      <c r="U128" s="6">
        <f t="shared" si="3"/>
        <v>4.6075478197432786E-4</v>
      </c>
    </row>
    <row r="129" spans="1:21">
      <c r="A129" s="1" t="s">
        <v>269</v>
      </c>
      <c r="C129" s="2">
        <v>0</v>
      </c>
      <c r="E129" s="5">
        <v>431771140</v>
      </c>
      <c r="F129" s="5"/>
      <c r="G129" s="5">
        <v>0</v>
      </c>
      <c r="H129" s="5"/>
      <c r="I129" s="5">
        <v>431771140</v>
      </c>
      <c r="K129" s="6">
        <v>1.3270416075636626E-4</v>
      </c>
      <c r="M129" s="2">
        <v>0</v>
      </c>
      <c r="O129" s="5">
        <v>0</v>
      </c>
      <c r="P129" s="5"/>
      <c r="Q129" s="5">
        <v>45104589</v>
      </c>
      <c r="R129" s="5"/>
      <c r="S129" s="5">
        <f t="shared" si="2"/>
        <v>45104589</v>
      </c>
      <c r="U129" s="6">
        <f t="shared" si="3"/>
        <v>1.9235281952727507E-5</v>
      </c>
    </row>
    <row r="130" spans="1:21">
      <c r="A130" s="1" t="s">
        <v>250</v>
      </c>
      <c r="C130" s="2">
        <v>0</v>
      </c>
      <c r="E130" s="5">
        <v>-84007725</v>
      </c>
      <c r="F130" s="5"/>
      <c r="G130" s="5">
        <v>0</v>
      </c>
      <c r="H130" s="5"/>
      <c r="I130" s="5">
        <v>-84007725</v>
      </c>
      <c r="K130" s="6">
        <v>-2.5819638253674407E-5</v>
      </c>
      <c r="M130" s="2">
        <v>0</v>
      </c>
      <c r="O130" s="5">
        <v>0</v>
      </c>
      <c r="P130" s="5"/>
      <c r="Q130" s="5">
        <v>41981640</v>
      </c>
      <c r="R130" s="5"/>
      <c r="S130" s="5">
        <f t="shared" si="2"/>
        <v>41981640</v>
      </c>
      <c r="U130" s="6">
        <f t="shared" si="3"/>
        <v>1.7903470581184173E-5</v>
      </c>
    </row>
    <row r="131" spans="1:21">
      <c r="A131" s="1" t="s">
        <v>251</v>
      </c>
      <c r="C131" s="2">
        <v>0</v>
      </c>
      <c r="E131" s="5">
        <v>87186187</v>
      </c>
      <c r="F131" s="5"/>
      <c r="G131" s="5">
        <v>0</v>
      </c>
      <c r="H131" s="5"/>
      <c r="I131" s="5">
        <v>87186187</v>
      </c>
      <c r="K131" s="6">
        <v>2.6796533402817543E-5</v>
      </c>
      <c r="M131" s="2">
        <v>0</v>
      </c>
      <c r="O131" s="5">
        <v>0</v>
      </c>
      <c r="P131" s="5"/>
      <c r="Q131" s="5">
        <v>33177986</v>
      </c>
      <c r="R131" s="5"/>
      <c r="S131" s="5">
        <f t="shared" si="2"/>
        <v>33177986</v>
      </c>
      <c r="U131" s="6">
        <f t="shared" si="3"/>
        <v>1.4149068409284162E-5</v>
      </c>
    </row>
    <row r="132" spans="1:21">
      <c r="A132" s="1" t="s">
        <v>252</v>
      </c>
      <c r="C132" s="2">
        <v>0</v>
      </c>
      <c r="E132" s="5">
        <v>-40764077</v>
      </c>
      <c r="F132" s="5"/>
      <c r="G132" s="5">
        <v>0</v>
      </c>
      <c r="H132" s="5"/>
      <c r="I132" s="5">
        <v>-40764077</v>
      </c>
      <c r="K132" s="6">
        <v>-1.2528773060869452E-5</v>
      </c>
      <c r="M132" s="2">
        <v>0</v>
      </c>
      <c r="O132" s="5">
        <v>0</v>
      </c>
      <c r="P132" s="5"/>
      <c r="Q132" s="5">
        <v>33531425</v>
      </c>
      <c r="R132" s="5"/>
      <c r="S132" s="5">
        <f t="shared" si="2"/>
        <v>33531425</v>
      </c>
      <c r="U132" s="6">
        <f t="shared" si="3"/>
        <v>1.4299795840102567E-5</v>
      </c>
    </row>
    <row r="133" spans="1:21">
      <c r="A133" s="1" t="s">
        <v>253</v>
      </c>
      <c r="C133" s="2">
        <v>0</v>
      </c>
      <c r="E133" s="5">
        <v>51523485</v>
      </c>
      <c r="F133" s="5"/>
      <c r="G133" s="5">
        <v>0</v>
      </c>
      <c r="H133" s="5"/>
      <c r="I133" s="5">
        <v>51523485</v>
      </c>
      <c r="K133" s="6">
        <v>1.5835659688065825E-5</v>
      </c>
      <c r="M133" s="2">
        <v>0</v>
      </c>
      <c r="O133" s="5">
        <v>0</v>
      </c>
      <c r="P133" s="5"/>
      <c r="Q133" s="5">
        <v>8832403</v>
      </c>
      <c r="R133" s="5"/>
      <c r="S133" s="5">
        <f t="shared" si="2"/>
        <v>8832403</v>
      </c>
      <c r="U133" s="6">
        <f t="shared" si="3"/>
        <v>3.7666624570088934E-6</v>
      </c>
    </row>
    <row r="134" spans="1:21">
      <c r="A134" s="1" t="s">
        <v>254</v>
      </c>
      <c r="C134" s="2">
        <v>0</v>
      </c>
      <c r="E134" s="5">
        <v>-379817827</v>
      </c>
      <c r="F134" s="5"/>
      <c r="G134" s="5">
        <v>0</v>
      </c>
      <c r="H134" s="5"/>
      <c r="I134" s="5">
        <v>-379817827</v>
      </c>
      <c r="K134" s="6">
        <v>-1.1673639412847674E-4</v>
      </c>
      <c r="M134" s="2">
        <v>0</v>
      </c>
      <c r="O134" s="5">
        <v>0</v>
      </c>
      <c r="P134" s="5"/>
      <c r="Q134" s="5">
        <v>-7140</v>
      </c>
      <c r="R134" s="5"/>
      <c r="S134" s="5">
        <f t="shared" si="2"/>
        <v>-7140</v>
      </c>
      <c r="U134" s="6">
        <f t="shared" si="3"/>
        <v>-3.04492106429513E-9</v>
      </c>
    </row>
    <row r="135" spans="1:21">
      <c r="A135" s="1" t="s">
        <v>220</v>
      </c>
      <c r="C135" s="2">
        <v>0</v>
      </c>
      <c r="E135" s="5">
        <v>-514875656</v>
      </c>
      <c r="F135" s="5"/>
      <c r="G135" s="5">
        <v>0</v>
      </c>
      <c r="H135" s="5"/>
      <c r="I135" s="5">
        <v>-514875656</v>
      </c>
      <c r="K135" s="6">
        <v>-1.5824619918636417E-4</v>
      </c>
      <c r="M135" s="2">
        <v>0</v>
      </c>
      <c r="O135" s="5">
        <v>0</v>
      </c>
      <c r="P135" s="5"/>
      <c r="Q135" s="5">
        <v>-4083</v>
      </c>
      <c r="R135" s="5"/>
      <c r="S135" s="5">
        <f t="shared" si="2"/>
        <v>-4083</v>
      </c>
      <c r="U135" s="6">
        <f t="shared" si="3"/>
        <v>-1.7412342724813747E-9</v>
      </c>
    </row>
    <row r="136" spans="1:21">
      <c r="A136" s="1" t="s">
        <v>222</v>
      </c>
      <c r="C136" s="2">
        <v>0</v>
      </c>
      <c r="E136" s="5">
        <v>77273</v>
      </c>
      <c r="F136" s="5"/>
      <c r="G136" s="5">
        <v>0</v>
      </c>
      <c r="H136" s="5"/>
      <c r="I136" s="5">
        <v>77273</v>
      </c>
      <c r="K136" s="6">
        <v>2.3749731429772472E-8</v>
      </c>
      <c r="M136" s="2">
        <v>0</v>
      </c>
      <c r="O136" s="5">
        <v>0</v>
      </c>
      <c r="P136" s="5"/>
      <c r="Q136" s="5">
        <v>-1653908</v>
      </c>
      <c r="R136" s="5"/>
      <c r="S136" s="5">
        <f t="shared" si="2"/>
        <v>-1653908</v>
      </c>
      <c r="U136" s="6">
        <f t="shared" si="3"/>
        <v>-7.0532483299807133E-7</v>
      </c>
    </row>
    <row r="137" spans="1:21">
      <c r="A137" s="1" t="s">
        <v>255</v>
      </c>
      <c r="C137" s="2">
        <v>0</v>
      </c>
      <c r="E137" s="5">
        <v>8359</v>
      </c>
      <c r="F137" s="5"/>
      <c r="G137" s="5">
        <v>0</v>
      </c>
      <c r="H137" s="5"/>
      <c r="I137" s="5">
        <v>8359</v>
      </c>
      <c r="K137" s="6">
        <v>2.5691251151303571E-9</v>
      </c>
      <c r="M137" s="2">
        <v>0</v>
      </c>
      <c r="O137" s="5">
        <v>0</v>
      </c>
      <c r="P137" s="5"/>
      <c r="Q137" s="5">
        <v>359014225</v>
      </c>
      <c r="R137" s="5"/>
      <c r="S137" s="5">
        <f t="shared" ref="S137:S185" si="4">M137+O137+Q137</f>
        <v>359014225</v>
      </c>
      <c r="U137" s="6">
        <f t="shared" ref="U137:U185" si="5">S137/$S$186</f>
        <v>1.5310503866723966E-4</v>
      </c>
    </row>
    <row r="138" spans="1:21">
      <c r="A138" s="1" t="s">
        <v>195</v>
      </c>
      <c r="C138" s="2">
        <v>0</v>
      </c>
      <c r="E138" s="5">
        <v>15063087</v>
      </c>
      <c r="F138" s="5"/>
      <c r="G138" s="5">
        <v>0</v>
      </c>
      <c r="H138" s="5"/>
      <c r="I138" s="5">
        <v>15063087</v>
      </c>
      <c r="K138" s="6">
        <v>4.6296153993412596E-6</v>
      </c>
      <c r="M138" s="2">
        <v>0</v>
      </c>
      <c r="O138" s="5">
        <v>-253234761</v>
      </c>
      <c r="P138" s="5"/>
      <c r="Q138" s="5">
        <v>0</v>
      </c>
      <c r="R138" s="5"/>
      <c r="S138" s="5">
        <f t="shared" si="4"/>
        <v>-253234761</v>
      </c>
      <c r="U138" s="6">
        <f t="shared" si="5"/>
        <v>-1.0799437786843737E-4</v>
      </c>
    </row>
    <row r="139" spans="1:21">
      <c r="A139" s="1" t="s">
        <v>239</v>
      </c>
      <c r="C139" s="2">
        <v>0</v>
      </c>
      <c r="E139" s="5">
        <v>563219696</v>
      </c>
      <c r="F139" s="5"/>
      <c r="G139" s="5">
        <v>0</v>
      </c>
      <c r="H139" s="5"/>
      <c r="I139" s="5">
        <v>563219696</v>
      </c>
      <c r="K139" s="6">
        <v>1.7310466160182854E-4</v>
      </c>
      <c r="M139" s="2">
        <v>0</v>
      </c>
      <c r="O139" s="5">
        <v>69422132</v>
      </c>
      <c r="P139" s="5"/>
      <c r="Q139" s="5">
        <v>0</v>
      </c>
      <c r="R139" s="5"/>
      <c r="S139" s="5">
        <f t="shared" si="4"/>
        <v>69422132</v>
      </c>
      <c r="U139" s="6">
        <f t="shared" si="5"/>
        <v>2.960572997970266E-5</v>
      </c>
    </row>
    <row r="140" spans="1:21">
      <c r="A140" s="1" t="s">
        <v>196</v>
      </c>
      <c r="C140" s="2">
        <v>0</v>
      </c>
      <c r="E140" s="5">
        <v>1689944924</v>
      </c>
      <c r="F140" s="5"/>
      <c r="G140" s="5">
        <v>0</v>
      </c>
      <c r="H140" s="5"/>
      <c r="I140" s="5">
        <v>1689944924</v>
      </c>
      <c r="K140" s="6">
        <v>5.1940183603726075E-4</v>
      </c>
      <c r="M140" s="2">
        <v>0</v>
      </c>
      <c r="O140" s="5">
        <v>-80172842</v>
      </c>
      <c r="P140" s="5"/>
      <c r="Q140" s="5">
        <v>0</v>
      </c>
      <c r="R140" s="5"/>
      <c r="S140" s="5">
        <f t="shared" si="4"/>
        <v>-80172842</v>
      </c>
      <c r="U140" s="6">
        <f t="shared" si="5"/>
        <v>-3.4190472743726228E-5</v>
      </c>
    </row>
    <row r="141" spans="1:21">
      <c r="A141" s="1" t="s">
        <v>197</v>
      </c>
      <c r="C141" s="2">
        <v>0</v>
      </c>
      <c r="E141" s="5">
        <v>-233943130</v>
      </c>
      <c r="F141" s="5"/>
      <c r="G141" s="5">
        <v>0</v>
      </c>
      <c r="H141" s="5"/>
      <c r="I141" s="5">
        <v>-233943130</v>
      </c>
      <c r="K141" s="6">
        <v>-7.1902042205431997E-5</v>
      </c>
      <c r="M141" s="2">
        <v>0</v>
      </c>
      <c r="O141" s="5">
        <v>-131073900</v>
      </c>
      <c r="P141" s="5"/>
      <c r="Q141" s="5">
        <v>0</v>
      </c>
      <c r="R141" s="5"/>
      <c r="S141" s="5">
        <f t="shared" si="4"/>
        <v>-131073900</v>
      </c>
      <c r="U141" s="6">
        <f t="shared" si="5"/>
        <v>-5.5897714158167143E-5</v>
      </c>
    </row>
    <row r="142" spans="1:21">
      <c r="A142" s="1" t="s">
        <v>198</v>
      </c>
      <c r="C142" s="2">
        <v>0</v>
      </c>
      <c r="E142" s="5">
        <v>-204792065</v>
      </c>
      <c r="F142" s="5"/>
      <c r="G142" s="5">
        <v>0</v>
      </c>
      <c r="H142" s="5"/>
      <c r="I142" s="5">
        <v>-204792065</v>
      </c>
      <c r="K142" s="6">
        <v>-6.2942509579005696E-5</v>
      </c>
      <c r="M142" s="2">
        <v>0</v>
      </c>
      <c r="O142" s="5">
        <v>-120420731</v>
      </c>
      <c r="P142" s="5"/>
      <c r="Q142" s="5">
        <v>0</v>
      </c>
      <c r="R142" s="5"/>
      <c r="S142" s="5">
        <f t="shared" si="4"/>
        <v>-120420731</v>
      </c>
      <c r="U142" s="6">
        <f t="shared" si="5"/>
        <v>-5.135456868343383E-5</v>
      </c>
    </row>
    <row r="143" spans="1:21">
      <c r="A143" s="1" t="s">
        <v>199</v>
      </c>
      <c r="C143" s="2">
        <v>0</v>
      </c>
      <c r="E143" s="5">
        <v>-45010694</v>
      </c>
      <c r="F143" s="5"/>
      <c r="G143" s="5">
        <v>0</v>
      </c>
      <c r="H143" s="5"/>
      <c r="I143" s="5">
        <v>-45010694</v>
      </c>
      <c r="K143" s="6">
        <v>-1.3833963919708969E-5</v>
      </c>
      <c r="M143" s="2">
        <v>0</v>
      </c>
      <c r="O143" s="5">
        <v>1795</v>
      </c>
      <c r="P143" s="5"/>
      <c r="Q143" s="5">
        <v>0</v>
      </c>
      <c r="R143" s="5"/>
      <c r="S143" s="5">
        <f t="shared" si="4"/>
        <v>1795</v>
      </c>
      <c r="U143" s="6">
        <f t="shared" si="5"/>
        <v>7.6549486140192695E-10</v>
      </c>
    </row>
    <row r="144" spans="1:21">
      <c r="A144" s="1" t="s">
        <v>200</v>
      </c>
      <c r="C144" s="2">
        <v>0</v>
      </c>
      <c r="E144" s="5">
        <v>25090125</v>
      </c>
      <c r="F144" s="5"/>
      <c r="G144" s="5">
        <v>0</v>
      </c>
      <c r="H144" s="5"/>
      <c r="I144" s="5">
        <v>25090125</v>
      </c>
      <c r="K144" s="6">
        <v>7.7114092928891074E-6</v>
      </c>
      <c r="M144" s="2">
        <v>0</v>
      </c>
      <c r="O144" s="5">
        <v>28019473</v>
      </c>
      <c r="P144" s="5"/>
      <c r="Q144" s="5">
        <v>0</v>
      </c>
      <c r="R144" s="5"/>
      <c r="S144" s="5">
        <f t="shared" si="4"/>
        <v>28019473</v>
      </c>
      <c r="U144" s="6">
        <f t="shared" si="5"/>
        <v>1.1949171365286926E-5</v>
      </c>
    </row>
    <row r="145" spans="1:21">
      <c r="A145" s="1" t="s">
        <v>201</v>
      </c>
      <c r="C145" s="2">
        <v>0</v>
      </c>
      <c r="E145" s="5">
        <v>6199467</v>
      </c>
      <c r="F145" s="5"/>
      <c r="G145" s="5">
        <v>0</v>
      </c>
      <c r="H145" s="5"/>
      <c r="I145" s="5">
        <v>6199467</v>
      </c>
      <c r="K145" s="6">
        <v>1.9053961442902081E-6</v>
      </c>
      <c r="M145" s="2">
        <v>0</v>
      </c>
      <c r="O145" s="5">
        <v>-1985843569</v>
      </c>
      <c r="P145" s="5"/>
      <c r="Q145" s="5">
        <v>0</v>
      </c>
      <c r="R145" s="5"/>
      <c r="S145" s="5">
        <f t="shared" si="4"/>
        <v>-1985843569</v>
      </c>
      <c r="U145" s="6">
        <f t="shared" si="5"/>
        <v>-8.4688192067830796E-4</v>
      </c>
    </row>
    <row r="146" spans="1:21">
      <c r="A146" s="1" t="s">
        <v>202</v>
      </c>
      <c r="C146" s="2">
        <v>0</v>
      </c>
      <c r="E146" s="5">
        <v>-2037670</v>
      </c>
      <c r="F146" s="5"/>
      <c r="G146" s="5">
        <v>0</v>
      </c>
      <c r="H146" s="5"/>
      <c r="I146" s="5">
        <v>-2037670</v>
      </c>
      <c r="K146" s="6">
        <v>-6.2627457511038103E-7</v>
      </c>
      <c r="M146" s="2">
        <v>0</v>
      </c>
      <c r="O146" s="5">
        <v>-2489924915</v>
      </c>
      <c r="P146" s="5"/>
      <c r="Q146" s="5">
        <v>0</v>
      </c>
      <c r="R146" s="5"/>
      <c r="S146" s="5">
        <f t="shared" si="4"/>
        <v>-2489924915</v>
      </c>
      <c r="U146" s="6">
        <f t="shared" si="5"/>
        <v>-1.0618522159939441E-3</v>
      </c>
    </row>
    <row r="147" spans="1:21">
      <c r="A147" s="1" t="s">
        <v>203</v>
      </c>
      <c r="C147" s="2">
        <v>0</v>
      </c>
      <c r="E147" s="5">
        <v>267323390</v>
      </c>
      <c r="F147" s="5"/>
      <c r="G147" s="5">
        <v>0</v>
      </c>
      <c r="H147" s="5"/>
      <c r="I147" s="5">
        <v>267323390</v>
      </c>
      <c r="K147" s="6">
        <v>8.2161411067207483E-5</v>
      </c>
      <c r="M147" s="2">
        <v>0</v>
      </c>
      <c r="O147" s="5">
        <v>-3177417088</v>
      </c>
      <c r="P147" s="5"/>
      <c r="Q147" s="5">
        <v>0</v>
      </c>
      <c r="R147" s="5"/>
      <c r="S147" s="5">
        <f t="shared" si="4"/>
        <v>-3177417088</v>
      </c>
      <c r="U147" s="6">
        <f t="shared" si="5"/>
        <v>-1.355039806905111E-3</v>
      </c>
    </row>
    <row r="148" spans="1:21">
      <c r="A148" s="1" t="s">
        <v>240</v>
      </c>
      <c r="C148" s="2">
        <v>0</v>
      </c>
      <c r="E148" s="5">
        <v>5897515</v>
      </c>
      <c r="F148" s="5"/>
      <c r="G148" s="5">
        <v>0</v>
      </c>
      <c r="H148" s="5"/>
      <c r="I148" s="5">
        <v>5897515</v>
      </c>
      <c r="K148" s="6">
        <v>1.81259168601005E-6</v>
      </c>
      <c r="M148" s="2">
        <v>0</v>
      </c>
      <c r="O148" s="5">
        <v>591347688</v>
      </c>
      <c r="P148" s="5"/>
      <c r="Q148" s="5">
        <v>0</v>
      </c>
      <c r="R148" s="5"/>
      <c r="S148" s="5">
        <f t="shared" si="4"/>
        <v>591347688</v>
      </c>
      <c r="U148" s="6">
        <f t="shared" si="5"/>
        <v>2.5218585875538157E-4</v>
      </c>
    </row>
    <row r="149" spans="1:21">
      <c r="A149" s="1" t="s">
        <v>241</v>
      </c>
      <c r="C149" s="2">
        <v>0</v>
      </c>
      <c r="E149" s="5">
        <v>-659424955</v>
      </c>
      <c r="F149" s="5"/>
      <c r="G149" s="5">
        <v>0</v>
      </c>
      <c r="H149" s="5"/>
      <c r="I149" s="5">
        <v>-659424955</v>
      </c>
      <c r="K149" s="6">
        <v>-2.0267319218018968E-4</v>
      </c>
      <c r="M149" s="2">
        <v>0</v>
      </c>
      <c r="O149" s="5">
        <v>189951075</v>
      </c>
      <c r="P149" s="5"/>
      <c r="Q149" s="5">
        <v>0</v>
      </c>
      <c r="R149" s="5"/>
      <c r="S149" s="5">
        <f t="shared" si="4"/>
        <v>189951075</v>
      </c>
      <c r="U149" s="6">
        <f t="shared" si="5"/>
        <v>8.1006446702101405E-5</v>
      </c>
    </row>
    <row r="150" spans="1:21">
      <c r="A150" s="1" t="s">
        <v>204</v>
      </c>
      <c r="C150" s="2">
        <v>0</v>
      </c>
      <c r="E150" s="5">
        <v>-639309660</v>
      </c>
      <c r="F150" s="5"/>
      <c r="G150" s="5">
        <v>0</v>
      </c>
      <c r="H150" s="5"/>
      <c r="I150" s="5">
        <v>-639309660</v>
      </c>
      <c r="K150" s="6">
        <v>-1.9649078883256962E-4</v>
      </c>
      <c r="M150" s="2">
        <v>0</v>
      </c>
      <c r="O150" s="5">
        <v>-454117789</v>
      </c>
      <c r="P150" s="5"/>
      <c r="Q150" s="5">
        <v>0</v>
      </c>
      <c r="R150" s="5"/>
      <c r="S150" s="5">
        <f t="shared" si="4"/>
        <v>-454117789</v>
      </c>
      <c r="U150" s="6">
        <f t="shared" si="5"/>
        <v>-1.9366286013966825E-4</v>
      </c>
    </row>
    <row r="151" spans="1:21">
      <c r="A151" s="1" t="s">
        <v>205</v>
      </c>
      <c r="C151" s="2">
        <v>0</v>
      </c>
      <c r="E151" s="5">
        <v>15030900</v>
      </c>
      <c r="F151" s="5"/>
      <c r="G151" s="5">
        <v>0</v>
      </c>
      <c r="H151" s="5"/>
      <c r="I151" s="5">
        <v>15030900</v>
      </c>
      <c r="K151" s="6">
        <v>4.6197227770083601E-6</v>
      </c>
      <c r="M151" s="2">
        <v>0</v>
      </c>
      <c r="O151" s="5">
        <v>-498730165</v>
      </c>
      <c r="P151" s="5"/>
      <c r="Q151" s="5">
        <v>0</v>
      </c>
      <c r="R151" s="5"/>
      <c r="S151" s="5">
        <f t="shared" si="4"/>
        <v>-498730165</v>
      </c>
      <c r="U151" s="6">
        <f t="shared" si="5"/>
        <v>-2.1268823316637054E-4</v>
      </c>
    </row>
    <row r="152" spans="1:21">
      <c r="A152" s="1" t="s">
        <v>206</v>
      </c>
      <c r="C152" s="2">
        <v>0</v>
      </c>
      <c r="E152" s="5">
        <v>46006180</v>
      </c>
      <c r="F152" s="5"/>
      <c r="G152" s="5">
        <v>0</v>
      </c>
      <c r="H152" s="5"/>
      <c r="I152" s="5">
        <v>46006180</v>
      </c>
      <c r="K152" s="6">
        <v>1.4139924929920795E-5</v>
      </c>
      <c r="M152" s="2">
        <v>0</v>
      </c>
      <c r="O152" s="5">
        <v>-139379026</v>
      </c>
      <c r="P152" s="5"/>
      <c r="Q152" s="5">
        <v>0</v>
      </c>
      <c r="R152" s="5"/>
      <c r="S152" s="5">
        <f t="shared" si="4"/>
        <v>-139379026</v>
      </c>
      <c r="U152" s="6">
        <f t="shared" si="5"/>
        <v>-5.9439514312092234E-5</v>
      </c>
    </row>
    <row r="153" spans="1:21">
      <c r="A153" s="1" t="s">
        <v>207</v>
      </c>
      <c r="C153" s="2">
        <v>0</v>
      </c>
      <c r="E153" s="5">
        <v>2577841</v>
      </c>
      <c r="F153" s="5"/>
      <c r="G153" s="5">
        <v>0</v>
      </c>
      <c r="H153" s="5"/>
      <c r="I153" s="5">
        <v>2577841</v>
      </c>
      <c r="K153" s="6">
        <v>7.9229525731699421E-7</v>
      </c>
      <c r="M153" s="2">
        <v>0</v>
      </c>
      <c r="O153" s="5">
        <v>-1024481993</v>
      </c>
      <c r="P153" s="5"/>
      <c r="Q153" s="5">
        <v>0</v>
      </c>
      <c r="R153" s="5"/>
      <c r="S153" s="5">
        <f t="shared" si="4"/>
        <v>-1024481993</v>
      </c>
      <c r="U153" s="6">
        <f t="shared" si="5"/>
        <v>-4.3690011211159046E-4</v>
      </c>
    </row>
    <row r="154" spans="1:21">
      <c r="A154" s="1" t="s">
        <v>208</v>
      </c>
      <c r="C154" s="2">
        <v>0</v>
      </c>
      <c r="E154" s="5">
        <v>1510266614</v>
      </c>
      <c r="F154" s="5"/>
      <c r="G154" s="5">
        <v>0</v>
      </c>
      <c r="H154" s="5"/>
      <c r="I154" s="5">
        <v>1510266614</v>
      </c>
      <c r="K154" s="6">
        <v>4.6417799839338253E-4</v>
      </c>
      <c r="M154" s="2">
        <v>0</v>
      </c>
      <c r="O154" s="5">
        <v>-57630155</v>
      </c>
      <c r="P154" s="5"/>
      <c r="Q154" s="5">
        <v>0</v>
      </c>
      <c r="R154" s="5"/>
      <c r="S154" s="5">
        <f t="shared" si="4"/>
        <v>-57630155</v>
      </c>
      <c r="U154" s="6">
        <f t="shared" si="5"/>
        <v>-2.4576928977323991E-5</v>
      </c>
    </row>
    <row r="155" spans="1:21">
      <c r="A155" s="1" t="s">
        <v>209</v>
      </c>
      <c r="C155" s="2">
        <v>0</v>
      </c>
      <c r="E155" s="5">
        <v>10005150</v>
      </c>
      <c r="F155" s="5"/>
      <c r="G155" s="5">
        <v>0</v>
      </c>
      <c r="H155" s="5"/>
      <c r="I155" s="5">
        <v>10005150</v>
      </c>
      <c r="K155" s="6">
        <v>3.0750666521888377E-6</v>
      </c>
      <c r="M155" s="2">
        <v>0</v>
      </c>
      <c r="O155" s="5">
        <v>85333063</v>
      </c>
      <c r="P155" s="5"/>
      <c r="Q155" s="5">
        <v>0</v>
      </c>
      <c r="R155" s="5"/>
      <c r="S155" s="5">
        <f t="shared" si="4"/>
        <v>85333063</v>
      </c>
      <c r="U155" s="6">
        <f t="shared" si="5"/>
        <v>3.6391098180605516E-5</v>
      </c>
    </row>
    <row r="156" spans="1:21">
      <c r="A156" s="1" t="s">
        <v>242</v>
      </c>
      <c r="C156" s="2">
        <v>0</v>
      </c>
      <c r="E156" s="5">
        <v>0</v>
      </c>
      <c r="F156" s="5"/>
      <c r="G156" s="5">
        <v>0</v>
      </c>
      <c r="H156" s="5"/>
      <c r="I156" s="5">
        <v>0</v>
      </c>
      <c r="K156" s="6">
        <v>0</v>
      </c>
      <c r="M156" s="2">
        <v>0</v>
      </c>
      <c r="O156" s="5">
        <v>10307329</v>
      </c>
      <c r="P156" s="5"/>
      <c r="Q156" s="5">
        <v>0</v>
      </c>
      <c r="R156" s="5"/>
      <c r="S156" s="5">
        <f t="shared" si="4"/>
        <v>10307329</v>
      </c>
      <c r="U156" s="6">
        <f t="shared" si="5"/>
        <v>4.3956587099047703E-6</v>
      </c>
    </row>
    <row r="157" spans="1:21">
      <c r="A157" s="1" t="s">
        <v>210</v>
      </c>
      <c r="C157" s="2">
        <v>0</v>
      </c>
      <c r="E157" s="5">
        <v>0</v>
      </c>
      <c r="F157" s="5"/>
      <c r="G157" s="5">
        <v>0</v>
      </c>
      <c r="H157" s="5"/>
      <c r="I157" s="5">
        <v>0</v>
      </c>
      <c r="K157" s="6">
        <v>0</v>
      </c>
      <c r="M157" s="2">
        <v>0</v>
      </c>
      <c r="O157" s="5">
        <v>20838496</v>
      </c>
      <c r="P157" s="5"/>
      <c r="Q157" s="5">
        <v>0</v>
      </c>
      <c r="R157" s="5"/>
      <c r="S157" s="5">
        <f t="shared" si="4"/>
        <v>20838496</v>
      </c>
      <c r="U157" s="6">
        <f t="shared" si="5"/>
        <v>8.8867752687156588E-6</v>
      </c>
    </row>
    <row r="158" spans="1:21">
      <c r="A158" s="1" t="s">
        <v>211</v>
      </c>
      <c r="C158" s="2">
        <v>0</v>
      </c>
      <c r="E158" s="5">
        <v>0</v>
      </c>
      <c r="F158" s="5"/>
      <c r="G158" s="5">
        <v>0</v>
      </c>
      <c r="H158" s="5"/>
      <c r="I158" s="5">
        <v>0</v>
      </c>
      <c r="K158" s="6">
        <v>0</v>
      </c>
      <c r="M158" s="2">
        <v>0</v>
      </c>
      <c r="O158" s="5">
        <v>15447437</v>
      </c>
      <c r="P158" s="5"/>
      <c r="Q158" s="5">
        <v>0</v>
      </c>
      <c r="R158" s="5"/>
      <c r="S158" s="5">
        <f t="shared" si="4"/>
        <v>15447437</v>
      </c>
      <c r="U158" s="6">
        <f t="shared" si="5"/>
        <v>6.587706766200556E-6</v>
      </c>
    </row>
    <row r="159" spans="1:21">
      <c r="A159" s="1" t="s">
        <v>212</v>
      </c>
      <c r="C159" s="2">
        <v>0</v>
      </c>
      <c r="E159" s="5">
        <v>0</v>
      </c>
      <c r="F159" s="5"/>
      <c r="G159" s="5">
        <v>0</v>
      </c>
      <c r="H159" s="5"/>
      <c r="I159" s="5">
        <v>0</v>
      </c>
      <c r="K159" s="6">
        <v>0</v>
      </c>
      <c r="M159" s="2">
        <v>0</v>
      </c>
      <c r="O159" s="5">
        <v>431771140</v>
      </c>
      <c r="P159" s="5"/>
      <c r="Q159" s="5">
        <v>0</v>
      </c>
      <c r="R159" s="5"/>
      <c r="S159" s="5">
        <f t="shared" si="4"/>
        <v>431771140</v>
      </c>
      <c r="U159" s="6">
        <f t="shared" si="5"/>
        <v>1.8413291864715988E-4</v>
      </c>
    </row>
    <row r="160" spans="1:21">
      <c r="A160" s="1" t="s">
        <v>213</v>
      </c>
      <c r="C160" s="2">
        <v>0</v>
      </c>
      <c r="E160" s="5">
        <v>0</v>
      </c>
      <c r="F160" s="5"/>
      <c r="G160" s="5">
        <v>0</v>
      </c>
      <c r="H160" s="5"/>
      <c r="I160" s="5">
        <v>0</v>
      </c>
      <c r="K160" s="6">
        <v>0</v>
      </c>
      <c r="M160" s="2">
        <v>0</v>
      </c>
      <c r="O160" s="5">
        <v>-84007725</v>
      </c>
      <c r="P160" s="5"/>
      <c r="Q160" s="5">
        <v>0</v>
      </c>
      <c r="R160" s="5"/>
      <c r="S160" s="5">
        <f t="shared" si="4"/>
        <v>-84007725</v>
      </c>
      <c r="U160" s="6">
        <f t="shared" si="5"/>
        <v>-3.5825895156304282E-5</v>
      </c>
    </row>
    <row r="161" spans="1:21">
      <c r="A161" s="1" t="s">
        <v>214</v>
      </c>
      <c r="C161" s="2">
        <v>0</v>
      </c>
      <c r="E161" s="5">
        <v>0</v>
      </c>
      <c r="F161" s="5"/>
      <c r="G161" s="5">
        <v>0</v>
      </c>
      <c r="H161" s="5"/>
      <c r="I161" s="5">
        <v>0</v>
      </c>
      <c r="K161" s="6">
        <v>0</v>
      </c>
      <c r="M161" s="2">
        <v>0</v>
      </c>
      <c r="O161" s="5">
        <v>87186187</v>
      </c>
      <c r="P161" s="5"/>
      <c r="Q161" s="5">
        <v>0</v>
      </c>
      <c r="R161" s="5"/>
      <c r="S161" s="5">
        <f t="shared" si="4"/>
        <v>87186187</v>
      </c>
      <c r="U161" s="6">
        <f t="shared" si="5"/>
        <v>3.7181380575892749E-5</v>
      </c>
    </row>
    <row r="162" spans="1:21">
      <c r="A162" s="1" t="s">
        <v>215</v>
      </c>
      <c r="C162" s="2">
        <v>0</v>
      </c>
      <c r="E162" s="5">
        <v>0</v>
      </c>
      <c r="F162" s="5"/>
      <c r="G162" s="5">
        <v>0</v>
      </c>
      <c r="H162" s="5"/>
      <c r="I162" s="5">
        <v>0</v>
      </c>
      <c r="K162" s="6">
        <v>0</v>
      </c>
      <c r="M162" s="2">
        <v>0</v>
      </c>
      <c r="O162" s="5">
        <v>-40764077</v>
      </c>
      <c r="P162" s="5"/>
      <c r="Q162" s="5">
        <v>0</v>
      </c>
      <c r="R162" s="5"/>
      <c r="S162" s="5">
        <f t="shared" si="4"/>
        <v>-40764077</v>
      </c>
      <c r="U162" s="6">
        <f t="shared" si="5"/>
        <v>-1.738422923303202E-5</v>
      </c>
    </row>
    <row r="163" spans="1:21">
      <c r="A163" s="1" t="s">
        <v>216</v>
      </c>
      <c r="C163" s="2">
        <v>0</v>
      </c>
      <c r="E163" s="5">
        <v>0</v>
      </c>
      <c r="F163" s="5"/>
      <c r="G163" s="5">
        <v>0</v>
      </c>
      <c r="H163" s="5"/>
      <c r="I163" s="5">
        <v>0</v>
      </c>
      <c r="K163" s="6">
        <v>0</v>
      </c>
      <c r="M163" s="2">
        <v>0</v>
      </c>
      <c r="O163" s="5">
        <v>51523485</v>
      </c>
      <c r="P163" s="5"/>
      <c r="Q163" s="5">
        <v>0</v>
      </c>
      <c r="R163" s="5"/>
      <c r="S163" s="5">
        <f t="shared" si="4"/>
        <v>51523485</v>
      </c>
      <c r="U163" s="6">
        <f t="shared" si="5"/>
        <v>2.1972681342072011E-5</v>
      </c>
    </row>
    <row r="164" spans="1:21">
      <c r="A164" s="1" t="s">
        <v>217</v>
      </c>
      <c r="C164" s="2">
        <v>0</v>
      </c>
      <c r="E164" s="5">
        <v>0</v>
      </c>
      <c r="F164" s="5"/>
      <c r="G164" s="5">
        <v>0</v>
      </c>
      <c r="H164" s="5"/>
      <c r="I164" s="5">
        <v>0</v>
      </c>
      <c r="K164" s="6">
        <v>0</v>
      </c>
      <c r="M164" s="2">
        <v>0</v>
      </c>
      <c r="O164" s="5">
        <v>-224188018</v>
      </c>
      <c r="P164" s="5"/>
      <c r="Q164" s="5">
        <v>0</v>
      </c>
      <c r="R164" s="5"/>
      <c r="S164" s="5">
        <f t="shared" si="4"/>
        <v>-224188018</v>
      </c>
      <c r="U164" s="6">
        <f t="shared" si="5"/>
        <v>-9.5607117418876157E-5</v>
      </c>
    </row>
    <row r="165" spans="1:21">
      <c r="A165" s="1" t="s">
        <v>218</v>
      </c>
      <c r="C165" s="2">
        <v>0</v>
      </c>
      <c r="E165" s="5">
        <v>0</v>
      </c>
      <c r="F165" s="5"/>
      <c r="G165" s="5">
        <v>0</v>
      </c>
      <c r="H165" s="5"/>
      <c r="I165" s="5">
        <v>0</v>
      </c>
      <c r="K165" s="6">
        <v>0</v>
      </c>
      <c r="M165" s="2">
        <v>0</v>
      </c>
      <c r="O165" s="5">
        <v>-514107631</v>
      </c>
      <c r="P165" s="5"/>
      <c r="Q165" s="5">
        <v>0</v>
      </c>
      <c r="R165" s="5"/>
      <c r="S165" s="5">
        <f t="shared" si="4"/>
        <v>-514107631</v>
      </c>
      <c r="U165" s="6">
        <f t="shared" si="5"/>
        <v>-2.1924610013260054E-4</v>
      </c>
    </row>
    <row r="166" spans="1:21">
      <c r="A166" s="1" t="s">
        <v>219</v>
      </c>
      <c r="C166" s="2">
        <v>0</v>
      </c>
      <c r="E166" s="5">
        <v>0</v>
      </c>
      <c r="F166" s="5"/>
      <c r="G166" s="5">
        <v>0</v>
      </c>
      <c r="H166" s="5"/>
      <c r="I166" s="5">
        <v>0</v>
      </c>
      <c r="K166" s="6">
        <v>0</v>
      </c>
      <c r="M166" s="2">
        <v>0</v>
      </c>
      <c r="O166" s="5">
        <v>77273</v>
      </c>
      <c r="P166" s="5"/>
      <c r="Q166" s="5">
        <v>0</v>
      </c>
      <c r="R166" s="5"/>
      <c r="S166" s="5">
        <f t="shared" si="4"/>
        <v>77273</v>
      </c>
      <c r="U166" s="6">
        <f t="shared" si="5"/>
        <v>3.2953807479170528E-8</v>
      </c>
    </row>
    <row r="167" spans="1:21">
      <c r="A167" s="1" t="s">
        <v>220</v>
      </c>
      <c r="C167" s="2">
        <v>0</v>
      </c>
      <c r="E167" s="5">
        <v>0</v>
      </c>
      <c r="F167" s="5"/>
      <c r="G167" s="5">
        <v>0</v>
      </c>
      <c r="H167" s="5"/>
      <c r="I167" s="5">
        <v>0</v>
      </c>
      <c r="K167" s="6">
        <v>0</v>
      </c>
      <c r="M167" s="2">
        <v>0</v>
      </c>
      <c r="O167" s="5">
        <v>8359</v>
      </c>
      <c r="P167" s="5"/>
      <c r="Q167" s="5">
        <v>0</v>
      </c>
      <c r="R167" s="5"/>
      <c r="S167" s="5">
        <f t="shared" si="4"/>
        <v>8359</v>
      </c>
      <c r="U167" s="6">
        <f t="shared" si="5"/>
        <v>3.5647752347959372E-9</v>
      </c>
    </row>
    <row r="168" spans="1:21">
      <c r="A168" s="1" t="s">
        <v>221</v>
      </c>
      <c r="C168" s="2">
        <v>0</v>
      </c>
      <c r="E168" s="5">
        <v>0</v>
      </c>
      <c r="F168" s="5"/>
      <c r="G168" s="5">
        <v>0</v>
      </c>
      <c r="H168" s="5"/>
      <c r="I168" s="5">
        <v>0</v>
      </c>
      <c r="K168" s="6">
        <v>0</v>
      </c>
      <c r="M168" s="2">
        <v>0</v>
      </c>
      <c r="O168" s="5">
        <v>15063087</v>
      </c>
      <c r="P168" s="5"/>
      <c r="Q168" s="5">
        <v>0</v>
      </c>
      <c r="R168" s="5"/>
      <c r="S168" s="5">
        <f t="shared" si="4"/>
        <v>15063087</v>
      </c>
      <c r="U168" s="6">
        <f t="shared" si="5"/>
        <v>6.4237970447633242E-6</v>
      </c>
    </row>
    <row r="169" spans="1:21">
      <c r="A169" s="1" t="s">
        <v>222</v>
      </c>
      <c r="C169" s="2">
        <v>0</v>
      </c>
      <c r="E169" s="5">
        <v>0</v>
      </c>
      <c r="F169" s="5"/>
      <c r="G169" s="5">
        <v>0</v>
      </c>
      <c r="H169" s="5"/>
      <c r="I169" s="5">
        <v>0</v>
      </c>
      <c r="K169" s="6">
        <v>0</v>
      </c>
      <c r="M169" s="2">
        <v>0</v>
      </c>
      <c r="O169" s="5">
        <v>563219696</v>
      </c>
      <c r="P169" s="5"/>
      <c r="Q169" s="5">
        <v>0</v>
      </c>
      <c r="R169" s="5"/>
      <c r="S169" s="5">
        <f t="shared" si="4"/>
        <v>563219696</v>
      </c>
      <c r="U169" s="6">
        <f t="shared" si="5"/>
        <v>2.4019040842805314E-4</v>
      </c>
    </row>
    <row r="170" spans="1:21">
      <c r="A170" s="1" t="s">
        <v>223</v>
      </c>
      <c r="C170" s="2">
        <v>0</v>
      </c>
      <c r="E170" s="5">
        <v>0</v>
      </c>
      <c r="F170" s="5"/>
      <c r="G170" s="5">
        <v>0</v>
      </c>
      <c r="H170" s="5"/>
      <c r="I170" s="5">
        <v>0</v>
      </c>
      <c r="K170" s="6">
        <v>0</v>
      </c>
      <c r="M170" s="2">
        <v>0</v>
      </c>
      <c r="O170" s="5">
        <v>-2037670</v>
      </c>
      <c r="P170" s="5"/>
      <c r="Q170" s="5">
        <v>0</v>
      </c>
      <c r="R170" s="5"/>
      <c r="S170" s="5">
        <f t="shared" si="4"/>
        <v>-2037670</v>
      </c>
      <c r="U170" s="6">
        <f t="shared" si="5"/>
        <v>-8.6898379623000803E-7</v>
      </c>
    </row>
    <row r="171" spans="1:21">
      <c r="A171" s="1" t="s">
        <v>224</v>
      </c>
      <c r="C171" s="2">
        <v>0</v>
      </c>
      <c r="E171" s="5">
        <v>0</v>
      </c>
      <c r="F171" s="5"/>
      <c r="G171" s="5">
        <v>0</v>
      </c>
      <c r="H171" s="5"/>
      <c r="I171" s="5">
        <v>0</v>
      </c>
      <c r="K171" s="6">
        <v>0</v>
      </c>
      <c r="M171" s="2">
        <v>0</v>
      </c>
      <c r="O171" s="5">
        <v>-233943130</v>
      </c>
      <c r="P171" s="5"/>
      <c r="Q171" s="5">
        <v>0</v>
      </c>
      <c r="R171" s="5"/>
      <c r="S171" s="5">
        <f t="shared" si="4"/>
        <v>-233943130</v>
      </c>
      <c r="U171" s="6">
        <f t="shared" si="5"/>
        <v>-9.976727792494873E-5</v>
      </c>
    </row>
    <row r="172" spans="1:21">
      <c r="A172" s="1" t="s">
        <v>225</v>
      </c>
      <c r="C172" s="2">
        <v>0</v>
      </c>
      <c r="E172" s="5">
        <v>0</v>
      </c>
      <c r="F172" s="5"/>
      <c r="G172" s="5">
        <v>0</v>
      </c>
      <c r="H172" s="5"/>
      <c r="I172" s="5">
        <v>0</v>
      </c>
      <c r="K172" s="6">
        <v>0</v>
      </c>
      <c r="M172" s="2">
        <v>0</v>
      </c>
      <c r="O172" s="5">
        <v>-178599410</v>
      </c>
      <c r="P172" s="5"/>
      <c r="Q172" s="5">
        <v>0</v>
      </c>
      <c r="R172" s="5"/>
      <c r="S172" s="5">
        <f t="shared" si="4"/>
        <v>-178599410</v>
      </c>
      <c r="U172" s="6">
        <f t="shared" si="5"/>
        <v>-7.6165420949535334E-5</v>
      </c>
    </row>
    <row r="173" spans="1:21">
      <c r="A173" s="1" t="s">
        <v>226</v>
      </c>
      <c r="C173" s="2">
        <v>0</v>
      </c>
      <c r="E173" s="5">
        <v>0</v>
      </c>
      <c r="F173" s="5"/>
      <c r="G173" s="5">
        <v>0</v>
      </c>
      <c r="H173" s="5"/>
      <c r="I173" s="5">
        <v>0</v>
      </c>
      <c r="K173" s="6">
        <v>0</v>
      </c>
      <c r="M173" s="2">
        <v>0</v>
      </c>
      <c r="O173" s="5">
        <v>-45008570</v>
      </c>
      <c r="P173" s="5"/>
      <c r="Q173" s="5">
        <v>0</v>
      </c>
      <c r="R173" s="5"/>
      <c r="S173" s="5">
        <f t="shared" si="4"/>
        <v>-45008570</v>
      </c>
      <c r="U173" s="6">
        <f t="shared" si="5"/>
        <v>-1.9194333734846199E-5</v>
      </c>
    </row>
    <row r="174" spans="1:21">
      <c r="A174" s="1" t="s">
        <v>227</v>
      </c>
      <c r="C174" s="2">
        <v>0</v>
      </c>
      <c r="E174" s="5">
        <v>0</v>
      </c>
      <c r="F174" s="5"/>
      <c r="G174" s="5">
        <v>0</v>
      </c>
      <c r="H174" s="5"/>
      <c r="I174" s="5">
        <v>0</v>
      </c>
      <c r="K174" s="6">
        <v>0</v>
      </c>
      <c r="M174" s="2">
        <v>0</v>
      </c>
      <c r="O174" s="5">
        <v>25090125</v>
      </c>
      <c r="P174" s="5"/>
      <c r="Q174" s="5">
        <v>0</v>
      </c>
      <c r="R174" s="5"/>
      <c r="S174" s="5">
        <f t="shared" si="4"/>
        <v>25090125</v>
      </c>
      <c r="U174" s="6">
        <f t="shared" si="5"/>
        <v>1.0699922985756001E-5</v>
      </c>
    </row>
    <row r="175" spans="1:21">
      <c r="A175" s="1" t="s">
        <v>228</v>
      </c>
      <c r="C175" s="2">
        <v>0</v>
      </c>
      <c r="E175" s="5">
        <v>0</v>
      </c>
      <c r="F175" s="5"/>
      <c r="G175" s="5">
        <v>0</v>
      </c>
      <c r="H175" s="5"/>
      <c r="I175" s="5">
        <v>0</v>
      </c>
      <c r="K175" s="6">
        <v>0</v>
      </c>
      <c r="M175" s="2">
        <v>0</v>
      </c>
      <c r="O175" s="5">
        <v>6199467</v>
      </c>
      <c r="P175" s="5"/>
      <c r="Q175" s="5">
        <v>0</v>
      </c>
      <c r="R175" s="5"/>
      <c r="S175" s="5">
        <f t="shared" si="4"/>
        <v>6199467</v>
      </c>
      <c r="U175" s="6">
        <f t="shared" si="5"/>
        <v>2.6438218005185623E-6</v>
      </c>
    </row>
    <row r="176" spans="1:21">
      <c r="A176" s="1" t="s">
        <v>229</v>
      </c>
      <c r="C176" s="2">
        <v>0</v>
      </c>
      <c r="E176" s="5">
        <v>0</v>
      </c>
      <c r="F176" s="5"/>
      <c r="G176" s="5">
        <v>0</v>
      </c>
      <c r="H176" s="5"/>
      <c r="I176" s="5">
        <v>0</v>
      </c>
      <c r="K176" s="6">
        <v>0</v>
      </c>
      <c r="M176" s="2">
        <v>0</v>
      </c>
      <c r="O176" s="5">
        <v>1689944924</v>
      </c>
      <c r="P176" s="5"/>
      <c r="Q176" s="5">
        <v>0</v>
      </c>
      <c r="R176" s="5"/>
      <c r="S176" s="5">
        <f t="shared" si="4"/>
        <v>1689944924</v>
      </c>
      <c r="U176" s="6">
        <f t="shared" si="5"/>
        <v>7.2069312277118103E-4</v>
      </c>
    </row>
    <row r="177" spans="1:21">
      <c r="A177" s="1" t="s">
        <v>230</v>
      </c>
      <c r="C177" s="2">
        <v>0</v>
      </c>
      <c r="E177" s="5">
        <v>0</v>
      </c>
      <c r="F177" s="5"/>
      <c r="G177" s="5">
        <v>0</v>
      </c>
      <c r="H177" s="5"/>
      <c r="I177" s="5">
        <v>0</v>
      </c>
      <c r="K177" s="6">
        <v>0</v>
      </c>
      <c r="M177" s="2">
        <v>0</v>
      </c>
      <c r="O177" s="5">
        <v>267323390</v>
      </c>
      <c r="P177" s="5"/>
      <c r="Q177" s="5">
        <v>0</v>
      </c>
      <c r="R177" s="5"/>
      <c r="S177" s="5">
        <f t="shared" si="4"/>
        <v>267323390</v>
      </c>
      <c r="U177" s="6">
        <f t="shared" si="5"/>
        <v>1.140026080097734E-4</v>
      </c>
    </row>
    <row r="178" spans="1:21">
      <c r="A178" s="1" t="s">
        <v>231</v>
      </c>
      <c r="C178" s="2">
        <v>0</v>
      </c>
      <c r="E178" s="5">
        <v>0</v>
      </c>
      <c r="F178" s="5"/>
      <c r="G178" s="5">
        <v>0</v>
      </c>
      <c r="H178" s="5"/>
      <c r="I178" s="5">
        <v>0</v>
      </c>
      <c r="K178" s="6">
        <v>0</v>
      </c>
      <c r="M178" s="2">
        <v>0</v>
      </c>
      <c r="O178" s="5">
        <v>5897515</v>
      </c>
      <c r="P178" s="5"/>
      <c r="Q178" s="5">
        <v>0</v>
      </c>
      <c r="R178" s="5"/>
      <c r="S178" s="5">
        <f t="shared" si="4"/>
        <v>5897515</v>
      </c>
      <c r="U178" s="6">
        <f t="shared" si="5"/>
        <v>2.5150514916661755E-6</v>
      </c>
    </row>
    <row r="179" spans="1:21">
      <c r="A179" s="1" t="s">
        <v>232</v>
      </c>
      <c r="C179" s="2">
        <v>0</v>
      </c>
      <c r="E179" s="5">
        <v>0</v>
      </c>
      <c r="F179" s="5"/>
      <c r="G179" s="5">
        <v>0</v>
      </c>
      <c r="H179" s="5"/>
      <c r="I179" s="5">
        <v>0</v>
      </c>
      <c r="K179" s="6">
        <v>0</v>
      </c>
      <c r="M179" s="2">
        <v>0</v>
      </c>
      <c r="O179" s="5">
        <v>-659424955</v>
      </c>
      <c r="P179" s="5"/>
      <c r="Q179" s="5">
        <v>0</v>
      </c>
      <c r="R179" s="5"/>
      <c r="S179" s="5">
        <f t="shared" si="4"/>
        <v>-659424955</v>
      </c>
      <c r="U179" s="6">
        <f t="shared" si="5"/>
        <v>-2.8121805823548573E-4</v>
      </c>
    </row>
    <row r="180" spans="1:21">
      <c r="A180" s="1" t="s">
        <v>233</v>
      </c>
      <c r="C180" s="2">
        <v>0</v>
      </c>
      <c r="E180" s="5">
        <v>0</v>
      </c>
      <c r="F180" s="5"/>
      <c r="G180" s="5">
        <v>0</v>
      </c>
      <c r="H180" s="5"/>
      <c r="I180" s="5">
        <v>0</v>
      </c>
      <c r="K180" s="6">
        <v>0</v>
      </c>
      <c r="M180" s="2">
        <v>0</v>
      </c>
      <c r="O180" s="5">
        <v>-639309660</v>
      </c>
      <c r="P180" s="5"/>
      <c r="Q180" s="5">
        <v>0</v>
      </c>
      <c r="R180" s="5"/>
      <c r="S180" s="5">
        <f t="shared" si="4"/>
        <v>-639309660</v>
      </c>
      <c r="U180" s="6">
        <f t="shared" si="5"/>
        <v>-2.72639698927361E-4</v>
      </c>
    </row>
    <row r="181" spans="1:21">
      <c r="A181" s="1" t="s">
        <v>234</v>
      </c>
      <c r="C181" s="2">
        <v>0</v>
      </c>
      <c r="E181" s="5">
        <v>0</v>
      </c>
      <c r="F181" s="5"/>
      <c r="G181" s="5">
        <v>0</v>
      </c>
      <c r="H181" s="5"/>
      <c r="I181" s="5">
        <v>0</v>
      </c>
      <c r="K181" s="6">
        <v>0</v>
      </c>
      <c r="M181" s="2">
        <v>0</v>
      </c>
      <c r="O181" s="5">
        <v>15030900</v>
      </c>
      <c r="P181" s="5"/>
      <c r="Q181" s="5">
        <v>0</v>
      </c>
      <c r="R181" s="5"/>
      <c r="S181" s="5">
        <f t="shared" si="4"/>
        <v>15030900</v>
      </c>
      <c r="U181" s="6">
        <f t="shared" si="5"/>
        <v>6.410070591780626E-6</v>
      </c>
    </row>
    <row r="182" spans="1:21">
      <c r="A182" s="1" t="s">
        <v>235</v>
      </c>
      <c r="C182" s="2">
        <v>0</v>
      </c>
      <c r="E182" s="5">
        <v>0</v>
      </c>
      <c r="F182" s="5"/>
      <c r="G182" s="5">
        <v>0</v>
      </c>
      <c r="H182" s="5"/>
      <c r="I182" s="5">
        <v>0</v>
      </c>
      <c r="K182" s="6">
        <v>0</v>
      </c>
      <c r="M182" s="2">
        <v>0</v>
      </c>
      <c r="O182" s="5">
        <v>46006180</v>
      </c>
      <c r="P182" s="5"/>
      <c r="Q182" s="5">
        <v>0</v>
      </c>
      <c r="R182" s="5"/>
      <c r="S182" s="5">
        <f t="shared" si="4"/>
        <v>46006180</v>
      </c>
      <c r="U182" s="6">
        <f t="shared" si="5"/>
        <v>1.9619774029377214E-5</v>
      </c>
    </row>
    <row r="183" spans="1:21">
      <c r="A183" s="1" t="s">
        <v>236</v>
      </c>
      <c r="C183" s="2">
        <v>0</v>
      </c>
      <c r="E183" s="5">
        <v>0</v>
      </c>
      <c r="F183" s="5"/>
      <c r="G183" s="5">
        <v>0</v>
      </c>
      <c r="H183" s="5"/>
      <c r="I183" s="5">
        <v>0</v>
      </c>
      <c r="K183" s="6">
        <v>0</v>
      </c>
      <c r="M183" s="2">
        <v>0</v>
      </c>
      <c r="O183" s="5">
        <v>2577841</v>
      </c>
      <c r="P183" s="5"/>
      <c r="Q183" s="5">
        <v>0</v>
      </c>
      <c r="R183" s="5"/>
      <c r="S183" s="5">
        <f t="shared" si="4"/>
        <v>2577841</v>
      </c>
      <c r="U183" s="6">
        <f t="shared" si="5"/>
        <v>1.099344868529919E-6</v>
      </c>
    </row>
    <row r="184" spans="1:21">
      <c r="A184" s="1" t="s">
        <v>237</v>
      </c>
      <c r="C184" s="2">
        <v>0</v>
      </c>
      <c r="E184" s="5">
        <v>0</v>
      </c>
      <c r="F184" s="5"/>
      <c r="G184" s="5">
        <v>0</v>
      </c>
      <c r="H184" s="5"/>
      <c r="I184" s="5">
        <v>0</v>
      </c>
      <c r="K184" s="6">
        <v>0</v>
      </c>
      <c r="M184" s="2">
        <v>0</v>
      </c>
      <c r="O184" s="5">
        <v>1510266614</v>
      </c>
      <c r="P184" s="5"/>
      <c r="Q184" s="5">
        <v>0</v>
      </c>
      <c r="R184" s="5"/>
      <c r="S184" s="5">
        <f t="shared" si="4"/>
        <v>1510266614</v>
      </c>
      <c r="U184" s="6">
        <f t="shared" si="5"/>
        <v>6.440675946316922E-4</v>
      </c>
    </row>
    <row r="185" spans="1:21">
      <c r="A185" s="1" t="s">
        <v>238</v>
      </c>
      <c r="C185" s="2">
        <v>0</v>
      </c>
      <c r="E185" s="5">
        <v>0</v>
      </c>
      <c r="F185" s="5"/>
      <c r="G185" s="5">
        <v>0</v>
      </c>
      <c r="H185" s="5"/>
      <c r="I185" s="5">
        <v>0</v>
      </c>
      <c r="K185" s="6">
        <v>0</v>
      </c>
      <c r="M185" s="2">
        <v>0</v>
      </c>
      <c r="O185" s="5">
        <v>10005150</v>
      </c>
      <c r="P185" s="5"/>
      <c r="Q185" s="5">
        <v>0</v>
      </c>
      <c r="R185" s="5"/>
      <c r="S185" s="5">
        <f t="shared" si="4"/>
        <v>10005150</v>
      </c>
      <c r="U185" s="6">
        <f t="shared" si="5"/>
        <v>4.2667915947384342E-6</v>
      </c>
    </row>
    <row r="186" spans="1:21" ht="23.25" thickBot="1">
      <c r="C186" s="3">
        <f t="shared" ref="C186:H186" si="6">SUM(C8:C185)</f>
        <v>287213297017</v>
      </c>
      <c r="D186" s="2">
        <f t="shared" si="6"/>
        <v>0</v>
      </c>
      <c r="E186" s="3">
        <f t="shared" si="6"/>
        <v>2962662184287</v>
      </c>
      <c r="F186" s="2">
        <f t="shared" si="6"/>
        <v>0</v>
      </c>
      <c r="G186" s="3">
        <f t="shared" si="6"/>
        <v>3761311537</v>
      </c>
      <c r="H186" s="2">
        <f t="shared" si="6"/>
        <v>0</v>
      </c>
      <c r="I186" s="3">
        <f>SUM(I8:I185)</f>
        <v>3253636792841</v>
      </c>
      <c r="K186" s="9">
        <f>SUM(K8:K185)</f>
        <v>1.0000000000000007</v>
      </c>
      <c r="M186" s="3">
        <f t="shared" ref="M186:R186" si="7">SUM(M8:M185)</f>
        <v>429715800447</v>
      </c>
      <c r="N186" s="2">
        <f t="shared" si="7"/>
        <v>0</v>
      </c>
      <c r="O186" s="3">
        <f>SUM(O8:O185)</f>
        <v>1884859017723</v>
      </c>
      <c r="P186" s="2">
        <f t="shared" si="7"/>
        <v>0</v>
      </c>
      <c r="Q186" s="3">
        <f t="shared" si="7"/>
        <v>30313554709</v>
      </c>
      <c r="R186" s="2">
        <f t="shared" si="7"/>
        <v>0</v>
      </c>
      <c r="S186" s="3">
        <f>SUM(S8:S185)</f>
        <v>2344888372879</v>
      </c>
      <c r="U186" s="9">
        <f>SUM(U8:U185)</f>
        <v>1.0000000000000011</v>
      </c>
    </row>
    <row r="187" spans="1:21" ht="23.25" thickTop="1"/>
  </sheetData>
  <mergeCells count="16">
    <mergeCell ref="A4:U4"/>
    <mergeCell ref="A3:U3"/>
    <mergeCell ref="A2:U2"/>
    <mergeCell ref="S7"/>
    <mergeCell ref="U7"/>
    <mergeCell ref="M6:U6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26"/>
  <sheetViews>
    <sheetView rightToLeft="1" topLeftCell="A10" workbookViewId="0">
      <selection activeCell="I25" sqref="I25"/>
    </sheetView>
  </sheetViews>
  <sheetFormatPr defaultRowHeight="22.5"/>
  <cols>
    <col min="1" max="1" width="33.28515625" style="1" bestFit="1" customWidth="1"/>
    <col min="2" max="2" width="1" style="1" customWidth="1"/>
    <col min="3" max="3" width="17" style="1" bestFit="1" customWidth="1"/>
    <col min="4" max="4" width="1" style="1" customWidth="1"/>
    <col min="5" max="5" width="18.42578125" style="1" bestFit="1" customWidth="1"/>
    <col min="6" max="6" width="1" style="1" customWidth="1"/>
    <col min="7" max="7" width="15.85546875" style="1" bestFit="1" customWidth="1"/>
    <col min="8" max="8" width="1" style="1" customWidth="1"/>
    <col min="9" max="9" width="17" style="1" bestFit="1" customWidth="1"/>
    <col min="10" max="10" width="1" style="1" customWidth="1"/>
    <col min="11" max="11" width="17" style="1" bestFit="1" customWidth="1"/>
    <col min="12" max="12" width="1" style="1" customWidth="1"/>
    <col min="13" max="13" width="18.42578125" style="1" bestFit="1" customWidth="1"/>
    <col min="14" max="14" width="1" style="1" customWidth="1"/>
    <col min="15" max="15" width="16.5703125" style="1" bestFit="1" customWidth="1"/>
    <col min="16" max="16" width="1" style="1" customWidth="1"/>
    <col min="17" max="17" width="17.285156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1:17" ht="24">
      <c r="A3" s="10" t="s">
        <v>150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</row>
    <row r="4" spans="1:17" ht="24">
      <c r="A4" s="10" t="s">
        <v>2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</row>
    <row r="6" spans="1:17" ht="24">
      <c r="A6" s="10" t="s">
        <v>154</v>
      </c>
      <c r="C6" s="11" t="s">
        <v>152</v>
      </c>
      <c r="D6" s="11" t="s">
        <v>152</v>
      </c>
      <c r="E6" s="11" t="s">
        <v>152</v>
      </c>
      <c r="F6" s="11" t="s">
        <v>152</v>
      </c>
      <c r="G6" s="11" t="s">
        <v>152</v>
      </c>
      <c r="H6" s="11" t="s">
        <v>152</v>
      </c>
      <c r="I6" s="11" t="s">
        <v>152</v>
      </c>
      <c r="K6" s="11" t="s">
        <v>153</v>
      </c>
      <c r="L6" s="11" t="s">
        <v>153</v>
      </c>
      <c r="M6" s="11" t="s">
        <v>153</v>
      </c>
      <c r="N6" s="11" t="s">
        <v>153</v>
      </c>
      <c r="O6" s="11" t="s">
        <v>153</v>
      </c>
      <c r="P6" s="11" t="s">
        <v>153</v>
      </c>
      <c r="Q6" s="11" t="s">
        <v>153</v>
      </c>
    </row>
    <row r="7" spans="1:17" ht="24">
      <c r="A7" s="11" t="s">
        <v>154</v>
      </c>
      <c r="C7" s="11" t="s">
        <v>183</v>
      </c>
      <c r="E7" s="11" t="s">
        <v>180</v>
      </c>
      <c r="G7" s="11" t="s">
        <v>181</v>
      </c>
      <c r="I7" s="11" t="s">
        <v>184</v>
      </c>
      <c r="K7" s="11" t="s">
        <v>183</v>
      </c>
      <c r="M7" s="11" t="s">
        <v>180</v>
      </c>
      <c r="O7" s="11" t="s">
        <v>181</v>
      </c>
      <c r="Q7" s="11" t="s">
        <v>184</v>
      </c>
    </row>
    <row r="8" spans="1:17">
      <c r="A8" s="1" t="s">
        <v>110</v>
      </c>
      <c r="C8" s="2">
        <v>0</v>
      </c>
      <c r="E8" s="2">
        <v>0</v>
      </c>
      <c r="G8" s="2">
        <v>617275347</v>
      </c>
      <c r="I8" s="2">
        <v>617275347</v>
      </c>
      <c r="K8" s="2">
        <v>0</v>
      </c>
      <c r="M8" s="5">
        <v>0</v>
      </c>
      <c r="N8" s="5"/>
      <c r="O8" s="5">
        <v>617275347</v>
      </c>
      <c r="P8" s="5"/>
      <c r="Q8" s="5">
        <v>617275347</v>
      </c>
    </row>
    <row r="9" spans="1:17">
      <c r="A9" s="1" t="s">
        <v>108</v>
      </c>
      <c r="C9" s="2">
        <v>0</v>
      </c>
      <c r="E9" s="2">
        <v>0</v>
      </c>
      <c r="G9" s="2">
        <v>182368382</v>
      </c>
      <c r="I9" s="2">
        <v>182368382</v>
      </c>
      <c r="K9" s="2">
        <v>0</v>
      </c>
      <c r="M9" s="5">
        <v>0</v>
      </c>
      <c r="N9" s="5"/>
      <c r="O9" s="5">
        <v>182368382</v>
      </c>
      <c r="P9" s="5"/>
      <c r="Q9" s="5">
        <v>182368382</v>
      </c>
    </row>
    <row r="10" spans="1:17">
      <c r="A10" s="1" t="s">
        <v>118</v>
      </c>
      <c r="C10" s="2">
        <v>0</v>
      </c>
      <c r="E10" s="2">
        <v>0</v>
      </c>
      <c r="G10" s="2">
        <v>1563218402</v>
      </c>
      <c r="I10" s="2">
        <v>1563218402</v>
      </c>
      <c r="K10" s="2">
        <v>0</v>
      </c>
      <c r="M10" s="5">
        <v>0</v>
      </c>
      <c r="N10" s="5"/>
      <c r="O10" s="5">
        <v>1563218402</v>
      </c>
      <c r="P10" s="5"/>
      <c r="Q10" s="5">
        <v>1563218402</v>
      </c>
    </row>
    <row r="11" spans="1:17">
      <c r="A11" s="1" t="s">
        <v>124</v>
      </c>
      <c r="C11" s="2">
        <v>0</v>
      </c>
      <c r="E11" s="2">
        <v>0</v>
      </c>
      <c r="G11" s="2">
        <v>2921269083</v>
      </c>
      <c r="I11" s="2">
        <v>2921269083</v>
      </c>
      <c r="K11" s="2">
        <v>0</v>
      </c>
      <c r="M11" s="5">
        <v>0</v>
      </c>
      <c r="N11" s="5"/>
      <c r="O11" s="5">
        <v>2921269083</v>
      </c>
      <c r="P11" s="5"/>
      <c r="Q11" s="5">
        <v>2921269083</v>
      </c>
    </row>
    <row r="12" spans="1:17">
      <c r="A12" s="1" t="s">
        <v>132</v>
      </c>
      <c r="C12" s="2">
        <v>0</v>
      </c>
      <c r="E12" s="2">
        <v>0</v>
      </c>
      <c r="G12" s="2">
        <v>914580540</v>
      </c>
      <c r="I12" s="2">
        <v>914580540</v>
      </c>
      <c r="K12" s="2">
        <v>0</v>
      </c>
      <c r="M12" s="5">
        <v>0</v>
      </c>
      <c r="N12" s="5"/>
      <c r="O12" s="5">
        <v>914580540</v>
      </c>
      <c r="P12" s="5"/>
      <c r="Q12" s="5">
        <v>914580540</v>
      </c>
    </row>
    <row r="13" spans="1:17">
      <c r="A13" s="1" t="s">
        <v>104</v>
      </c>
      <c r="C13" s="2">
        <v>0</v>
      </c>
      <c r="E13" s="2">
        <v>0</v>
      </c>
      <c r="G13" s="2">
        <v>2763277350</v>
      </c>
      <c r="I13" s="2">
        <v>2763277350</v>
      </c>
      <c r="K13" s="2">
        <v>0</v>
      </c>
      <c r="M13" s="5">
        <v>0</v>
      </c>
      <c r="N13" s="5"/>
      <c r="O13" s="5">
        <v>2763277350</v>
      </c>
      <c r="P13" s="5"/>
      <c r="Q13" s="5">
        <v>2763277350</v>
      </c>
    </row>
    <row r="14" spans="1:17">
      <c r="A14" s="1" t="s">
        <v>178</v>
      </c>
      <c r="C14" s="2">
        <v>0</v>
      </c>
      <c r="E14" s="2">
        <v>0</v>
      </c>
      <c r="G14" s="2">
        <v>0</v>
      </c>
      <c r="I14" s="2">
        <v>0</v>
      </c>
      <c r="K14" s="2">
        <v>0</v>
      </c>
      <c r="M14" s="5">
        <v>0</v>
      </c>
      <c r="N14" s="5"/>
      <c r="O14" s="5">
        <v>8360520</v>
      </c>
      <c r="P14" s="5"/>
      <c r="Q14" s="5">
        <v>8360520</v>
      </c>
    </row>
    <row r="15" spans="1:17">
      <c r="A15" s="1" t="s">
        <v>116</v>
      </c>
      <c r="C15" s="2">
        <v>0</v>
      </c>
      <c r="E15" s="2">
        <v>3152969459</v>
      </c>
      <c r="G15" s="2">
        <v>0</v>
      </c>
      <c r="I15" s="2">
        <v>3152969459</v>
      </c>
      <c r="K15" s="2">
        <v>0</v>
      </c>
      <c r="M15" s="5">
        <v>3137348123</v>
      </c>
      <c r="N15" s="5"/>
      <c r="O15" s="5">
        <v>0</v>
      </c>
      <c r="P15" s="5"/>
      <c r="Q15" s="5">
        <v>3137348123</v>
      </c>
    </row>
    <row r="16" spans="1:17">
      <c r="A16" s="1" t="s">
        <v>133</v>
      </c>
      <c r="C16" s="2">
        <v>0</v>
      </c>
      <c r="E16" s="2">
        <v>479444400</v>
      </c>
      <c r="G16" s="2">
        <v>0</v>
      </c>
      <c r="I16" s="2">
        <v>479444400</v>
      </c>
      <c r="K16" s="2">
        <v>0</v>
      </c>
      <c r="M16" s="5">
        <v>479444400</v>
      </c>
      <c r="N16" s="5"/>
      <c r="O16" s="5">
        <v>0</v>
      </c>
      <c r="P16" s="5"/>
      <c r="Q16" s="5">
        <v>479444400</v>
      </c>
    </row>
    <row r="17" spans="1:17">
      <c r="A17" s="1" t="s">
        <v>111</v>
      </c>
      <c r="C17" s="2">
        <v>0</v>
      </c>
      <c r="E17" s="2">
        <v>9486946127</v>
      </c>
      <c r="G17" s="2">
        <v>0</v>
      </c>
      <c r="I17" s="2">
        <v>9486946127</v>
      </c>
      <c r="K17" s="2">
        <v>0</v>
      </c>
      <c r="M17" s="5">
        <v>9514655778</v>
      </c>
      <c r="N17" s="5"/>
      <c r="O17" s="5">
        <v>0</v>
      </c>
      <c r="P17" s="5"/>
      <c r="Q17" s="5">
        <v>9514655778</v>
      </c>
    </row>
    <row r="18" spans="1:17">
      <c r="A18" s="1" t="s">
        <v>121</v>
      </c>
      <c r="C18" s="2">
        <v>0</v>
      </c>
      <c r="E18" s="2">
        <v>553737462</v>
      </c>
      <c r="G18" s="2">
        <v>0</v>
      </c>
      <c r="I18" s="2">
        <v>553737462</v>
      </c>
      <c r="K18" s="2">
        <v>0</v>
      </c>
      <c r="M18" s="5">
        <v>638917387</v>
      </c>
      <c r="N18" s="5"/>
      <c r="O18" s="5">
        <v>0</v>
      </c>
      <c r="P18" s="5"/>
      <c r="Q18" s="5">
        <v>638917387</v>
      </c>
    </row>
    <row r="19" spans="1:17">
      <c r="A19" s="1" t="s">
        <v>123</v>
      </c>
      <c r="C19" s="2">
        <v>0</v>
      </c>
      <c r="E19" s="2">
        <v>11038775</v>
      </c>
      <c r="G19" s="2">
        <v>0</v>
      </c>
      <c r="I19" s="2">
        <v>11038775</v>
      </c>
      <c r="K19" s="2">
        <v>0</v>
      </c>
      <c r="M19" s="5">
        <v>28337926</v>
      </c>
      <c r="N19" s="5"/>
      <c r="O19" s="5">
        <v>0</v>
      </c>
      <c r="P19" s="5"/>
      <c r="Q19" s="5">
        <v>28337926</v>
      </c>
    </row>
    <row r="20" spans="1:17">
      <c r="A20" s="1" t="s">
        <v>125</v>
      </c>
      <c r="C20" s="2">
        <v>0</v>
      </c>
      <c r="E20" s="2">
        <v>5777448362</v>
      </c>
      <c r="G20" s="2">
        <v>0</v>
      </c>
      <c r="I20" s="2">
        <v>5777448362</v>
      </c>
      <c r="K20" s="2">
        <v>0</v>
      </c>
      <c r="M20" s="5">
        <v>6409673337</v>
      </c>
      <c r="N20" s="5"/>
      <c r="O20" s="5">
        <v>0</v>
      </c>
      <c r="P20" s="5"/>
      <c r="Q20" s="5">
        <v>6409673337</v>
      </c>
    </row>
    <row r="21" spans="1:17">
      <c r="A21" s="1" t="s">
        <v>129</v>
      </c>
      <c r="C21" s="2">
        <v>0</v>
      </c>
      <c r="E21" s="2">
        <v>3827930933</v>
      </c>
      <c r="G21" s="2">
        <v>0</v>
      </c>
      <c r="I21" s="2">
        <v>3827930933</v>
      </c>
      <c r="K21" s="2">
        <v>0</v>
      </c>
      <c r="M21" s="5">
        <v>3827930933</v>
      </c>
      <c r="N21" s="5"/>
      <c r="O21" s="5">
        <v>0</v>
      </c>
      <c r="P21" s="5"/>
      <c r="Q21" s="5">
        <v>3827930933</v>
      </c>
    </row>
    <row r="22" spans="1:17">
      <c r="A22" s="1" t="s">
        <v>113</v>
      </c>
      <c r="C22" s="2">
        <v>0</v>
      </c>
      <c r="E22" s="2">
        <v>4935983551</v>
      </c>
      <c r="G22" s="2">
        <v>0</v>
      </c>
      <c r="I22" s="2">
        <v>4935983551</v>
      </c>
      <c r="K22" s="2">
        <v>0</v>
      </c>
      <c r="M22" s="5">
        <v>7419960740</v>
      </c>
      <c r="N22" s="5"/>
      <c r="O22" s="5">
        <v>0</v>
      </c>
      <c r="P22" s="5"/>
      <c r="Q22" s="5">
        <v>7419960740</v>
      </c>
    </row>
    <row r="23" spans="1:17">
      <c r="A23" s="1" t="s">
        <v>120</v>
      </c>
      <c r="C23" s="2">
        <v>0</v>
      </c>
      <c r="E23" s="2">
        <v>1659384114</v>
      </c>
      <c r="G23" s="2">
        <v>0</v>
      </c>
      <c r="I23" s="2">
        <v>1659384114</v>
      </c>
      <c r="K23" s="2">
        <v>0</v>
      </c>
      <c r="M23" s="5">
        <v>1992353232</v>
      </c>
      <c r="N23" s="5"/>
      <c r="O23" s="5">
        <v>0</v>
      </c>
      <c r="P23" s="5"/>
      <c r="Q23" s="5">
        <v>1992353232</v>
      </c>
    </row>
    <row r="24" spans="1:17">
      <c r="A24" s="1" t="s">
        <v>126</v>
      </c>
      <c r="C24" s="2">
        <v>0</v>
      </c>
      <c r="E24" s="5">
        <v>-34251124</v>
      </c>
      <c r="G24" s="2">
        <v>0</v>
      </c>
      <c r="I24" s="5">
        <v>-34251124</v>
      </c>
      <c r="K24" s="2">
        <v>0</v>
      </c>
      <c r="M24" s="5">
        <v>-34251124</v>
      </c>
      <c r="N24" s="5"/>
      <c r="O24" s="5">
        <v>0</v>
      </c>
      <c r="P24" s="5"/>
      <c r="Q24" s="5">
        <v>-34251124</v>
      </c>
    </row>
    <row r="25" spans="1:17" ht="23.25" thickBot="1">
      <c r="C25" s="3">
        <f>SUM(C8:C24)</f>
        <v>0</v>
      </c>
      <c r="E25" s="3">
        <f>SUM(E8:E24)</f>
        <v>29850632059</v>
      </c>
      <c r="G25" s="3">
        <f>SUM(G8:G24)</f>
        <v>8961989104</v>
      </c>
      <c r="I25" s="3">
        <f>SUM(I8:I24)</f>
        <v>38812621163</v>
      </c>
      <c r="K25" s="3">
        <f>SUM(K8:K24)</f>
        <v>0</v>
      </c>
      <c r="M25" s="3">
        <f>SUM(M8:M24)</f>
        <v>33414370732</v>
      </c>
      <c r="O25" s="3">
        <f>SUM(O8:O24)</f>
        <v>8970349624</v>
      </c>
      <c r="Q25" s="3">
        <f>SUM(Q8:Q24)</f>
        <v>42384720356</v>
      </c>
    </row>
    <row r="26" spans="1:17" ht="23.25" thickTop="1"/>
  </sheetData>
  <mergeCells count="14">
    <mergeCell ref="K7"/>
    <mergeCell ref="M7"/>
    <mergeCell ref="A4:Q4"/>
    <mergeCell ref="A3:Q3"/>
    <mergeCell ref="A2:Q2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1"/>
  <sheetViews>
    <sheetView rightToLeft="1" workbookViewId="0">
      <selection activeCell="I11" sqref="I11"/>
    </sheetView>
  </sheetViews>
  <sheetFormatPr defaultRowHeight="22.5"/>
  <cols>
    <col min="1" max="1" width="22.7109375" style="1" bestFit="1" customWidth="1"/>
    <col min="2" max="2" width="1" style="1" customWidth="1"/>
    <col min="3" max="3" width="28" style="1" bestFit="1" customWidth="1"/>
    <col min="4" max="4" width="1" style="1" customWidth="1"/>
    <col min="5" max="5" width="32.5703125" style="1" bestFit="1" customWidth="1"/>
    <col min="6" max="6" width="1" style="1" customWidth="1"/>
    <col min="7" max="7" width="28.7109375" style="1" bestFit="1" customWidth="1"/>
    <col min="8" max="8" width="1" style="1" customWidth="1"/>
    <col min="9" max="9" width="32.5703125" style="1" bestFit="1" customWidth="1"/>
    <col min="10" max="10" width="1" style="1" customWidth="1"/>
    <col min="11" max="11" width="28.7109375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1" ht="24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24">
      <c r="A3" s="10" t="s">
        <v>150</v>
      </c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1" ht="24">
      <c r="A4" s="10" t="s">
        <v>2</v>
      </c>
      <c r="B4" s="10"/>
      <c r="C4" s="10"/>
      <c r="D4" s="10"/>
      <c r="E4" s="10"/>
      <c r="F4" s="10"/>
      <c r="G4" s="10"/>
      <c r="H4" s="10"/>
      <c r="I4" s="10"/>
      <c r="J4" s="10"/>
      <c r="K4" s="10"/>
    </row>
    <row r="6" spans="1:11" ht="24">
      <c r="A6" s="11" t="s">
        <v>185</v>
      </c>
      <c r="B6" s="11" t="s">
        <v>185</v>
      </c>
      <c r="C6" s="11" t="s">
        <v>185</v>
      </c>
      <c r="E6" s="11" t="s">
        <v>152</v>
      </c>
      <c r="F6" s="11" t="s">
        <v>152</v>
      </c>
      <c r="G6" s="11" t="s">
        <v>152</v>
      </c>
      <c r="I6" s="11" t="s">
        <v>153</v>
      </c>
      <c r="J6" s="11" t="s">
        <v>153</v>
      </c>
      <c r="K6" s="11" t="s">
        <v>153</v>
      </c>
    </row>
    <row r="7" spans="1:11" ht="24">
      <c r="A7" s="11" t="s">
        <v>186</v>
      </c>
      <c r="C7" s="11" t="s">
        <v>137</v>
      </c>
      <c r="E7" s="11" t="s">
        <v>187</v>
      </c>
      <c r="G7" s="11" t="s">
        <v>188</v>
      </c>
      <c r="I7" s="11" t="s">
        <v>187</v>
      </c>
      <c r="K7" s="11" t="s">
        <v>188</v>
      </c>
    </row>
    <row r="8" spans="1:11">
      <c r="A8" s="1" t="s">
        <v>143</v>
      </c>
      <c r="C8" s="1" t="s">
        <v>144</v>
      </c>
      <c r="E8" s="2">
        <v>2768258613</v>
      </c>
      <c r="G8" s="8">
        <f>E8/$E$10</f>
        <v>1</v>
      </c>
      <c r="I8" s="2">
        <v>18145261545</v>
      </c>
      <c r="K8" s="6">
        <f>I8/$I$10</f>
        <v>0.99321268248187466</v>
      </c>
    </row>
    <row r="9" spans="1:11">
      <c r="A9" s="1" t="s">
        <v>147</v>
      </c>
      <c r="C9" s="1" t="s">
        <v>148</v>
      </c>
      <c r="E9" s="2">
        <v>0</v>
      </c>
      <c r="G9" s="8">
        <f>E9/$E$10</f>
        <v>0</v>
      </c>
      <c r="I9" s="2">
        <v>123999274</v>
      </c>
      <c r="K9" s="6">
        <f>I9/$I$10</f>
        <v>6.7873175181253622E-3</v>
      </c>
    </row>
    <row r="10" spans="1:11" ht="23.25" thickBot="1">
      <c r="E10" s="3">
        <f>SUM(E8:E9)</f>
        <v>2768258613</v>
      </c>
      <c r="G10" s="9">
        <f>SUM(G8:G9)</f>
        <v>1</v>
      </c>
      <c r="I10" s="3">
        <f>SUM(I8:I9)</f>
        <v>18269260819</v>
      </c>
      <c r="K10" s="9">
        <f>SUM(K8:K9)</f>
        <v>1</v>
      </c>
    </row>
    <row r="11" spans="1:11" ht="23.25" thickTop="1"/>
  </sheetData>
  <mergeCells count="12">
    <mergeCell ref="A4:K4"/>
    <mergeCell ref="A3:K3"/>
    <mergeCell ref="A2:K2"/>
    <mergeCell ref="I7"/>
    <mergeCell ref="K7"/>
    <mergeCell ref="I6:K6"/>
    <mergeCell ref="A7"/>
    <mergeCell ref="C7"/>
    <mergeCell ref="A6:C6"/>
    <mergeCell ref="E7"/>
    <mergeCell ref="G7"/>
    <mergeCell ref="E6:G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8"/>
  <sheetViews>
    <sheetView rightToLeft="1" workbookViewId="0">
      <selection activeCell="C8" sqref="C8"/>
    </sheetView>
  </sheetViews>
  <sheetFormatPr defaultRowHeight="22.5"/>
  <cols>
    <col min="1" max="1" width="42" style="1" bestFit="1" customWidth="1"/>
    <col min="2" max="2" width="1" style="1" customWidth="1"/>
    <col min="3" max="3" width="17.140625" style="1" bestFit="1" customWidth="1"/>
    <col min="4" max="4" width="1" style="1" customWidth="1"/>
    <col min="5" max="5" width="18.7109375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5" ht="24">
      <c r="A2" s="10" t="s">
        <v>0</v>
      </c>
      <c r="B2" s="10"/>
      <c r="C2" s="10"/>
      <c r="D2" s="10"/>
      <c r="E2" s="10"/>
    </row>
    <row r="3" spans="1:5" ht="24">
      <c r="A3" s="10" t="s">
        <v>150</v>
      </c>
      <c r="B3" s="10"/>
      <c r="C3" s="10"/>
      <c r="D3" s="10"/>
      <c r="E3" s="10"/>
    </row>
    <row r="4" spans="1:5" ht="24">
      <c r="A4" s="10" t="s">
        <v>2</v>
      </c>
      <c r="B4" s="10"/>
      <c r="C4" s="10"/>
      <c r="D4" s="10"/>
      <c r="E4" s="10"/>
    </row>
    <row r="5" spans="1:5" ht="24">
      <c r="E5" s="4" t="s">
        <v>270</v>
      </c>
    </row>
    <row r="6" spans="1:5" ht="24">
      <c r="A6" s="10" t="s">
        <v>189</v>
      </c>
      <c r="C6" s="11" t="s">
        <v>152</v>
      </c>
      <c r="E6" s="11" t="s">
        <v>271</v>
      </c>
    </row>
    <row r="7" spans="1:5" ht="24">
      <c r="A7" s="11" t="s">
        <v>189</v>
      </c>
      <c r="C7" s="11" t="s">
        <v>140</v>
      </c>
      <c r="E7" s="11" t="s">
        <v>140</v>
      </c>
    </row>
    <row r="8" spans="1:5">
      <c r="A8" s="1" t="s">
        <v>190</v>
      </c>
      <c r="C8" s="2">
        <v>43914948964</v>
      </c>
      <c r="E8" s="2">
        <v>137215730404</v>
      </c>
    </row>
  </sheetData>
  <mergeCells count="8">
    <mergeCell ref="A4:E4"/>
    <mergeCell ref="A3:E3"/>
    <mergeCell ref="A2:E2"/>
    <mergeCell ref="E7"/>
    <mergeCell ref="E6"/>
    <mergeCell ref="A6:A7"/>
    <mergeCell ref="C7"/>
    <mergeCell ref="C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90"/>
  <sheetViews>
    <sheetView rightToLeft="1" workbookViewId="0">
      <selection activeCell="W95" sqref="W95"/>
    </sheetView>
  </sheetViews>
  <sheetFormatPr defaultRowHeight="22.5"/>
  <cols>
    <col min="1" max="1" width="35" style="1" bestFit="1" customWidth="1"/>
    <col min="2" max="2" width="1" style="1" customWidth="1"/>
    <col min="3" max="3" width="14.140625" style="1" bestFit="1" customWidth="1"/>
    <col min="4" max="4" width="1" style="1" customWidth="1"/>
    <col min="5" max="5" width="21.7109375" style="1" bestFit="1" customWidth="1"/>
    <col min="6" max="6" width="1" style="1" customWidth="1"/>
    <col min="7" max="7" width="21.7109375" style="1" bestFit="1" customWidth="1"/>
    <col min="8" max="8" width="1" style="1" customWidth="1"/>
    <col min="9" max="9" width="14.140625" style="1" bestFit="1" customWidth="1"/>
    <col min="10" max="10" width="1" style="1" customWidth="1"/>
    <col min="11" max="11" width="20.28515625" style="1" bestFit="1" customWidth="1"/>
    <col min="12" max="12" width="1" style="1" customWidth="1"/>
    <col min="13" max="13" width="14.28515625" style="1" bestFit="1" customWidth="1"/>
    <col min="14" max="14" width="1" style="1" customWidth="1"/>
    <col min="15" max="15" width="17.28515625" style="1" customWidth="1"/>
    <col min="16" max="16" width="1.5703125" style="1" customWidth="1"/>
    <col min="17" max="17" width="16" style="1" bestFit="1" customWidth="1"/>
    <col min="18" max="18" width="1" style="1" customWidth="1"/>
    <col min="19" max="19" width="10.85546875" style="1" bestFit="1" customWidth="1"/>
    <col min="20" max="20" width="1" style="1" customWidth="1"/>
    <col min="21" max="21" width="21.7109375" style="1" bestFit="1" customWidth="1"/>
    <col min="22" max="22" width="1" style="1" customWidth="1"/>
    <col min="23" max="23" width="21.7109375" style="1" bestFit="1" customWidth="1"/>
    <col min="24" max="24" width="1" style="1" customWidth="1"/>
    <col min="25" max="25" width="30.7109375" style="1" bestFit="1" customWidth="1"/>
    <col min="26" max="26" width="1" style="1" customWidth="1"/>
    <col min="27" max="27" width="9.140625" style="1" customWidth="1"/>
    <col min="28" max="16384" width="9.140625" style="1"/>
  </cols>
  <sheetData>
    <row r="2" spans="1:25" ht="24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</row>
    <row r="3" spans="1:25" ht="24">
      <c r="A3" s="10" t="s">
        <v>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</row>
    <row r="4" spans="1:25" ht="24">
      <c r="A4" s="10" t="s">
        <v>2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</row>
    <row r="5" spans="1:25">
      <c r="Y5" s="2"/>
    </row>
    <row r="6" spans="1:25" ht="24">
      <c r="A6" s="10" t="s">
        <v>3</v>
      </c>
      <c r="C6" s="11" t="s">
        <v>194</v>
      </c>
      <c r="D6" s="11" t="s">
        <v>4</v>
      </c>
      <c r="E6" s="11" t="s">
        <v>4</v>
      </c>
      <c r="F6" s="11" t="s">
        <v>4</v>
      </c>
      <c r="G6" s="11" t="s">
        <v>4</v>
      </c>
      <c r="I6" s="11" t="s">
        <v>5</v>
      </c>
      <c r="J6" s="11" t="s">
        <v>5</v>
      </c>
      <c r="K6" s="11" t="s">
        <v>5</v>
      </c>
      <c r="L6" s="11" t="s">
        <v>5</v>
      </c>
      <c r="M6" s="11" t="s">
        <v>5</v>
      </c>
      <c r="N6" s="11" t="s">
        <v>5</v>
      </c>
      <c r="O6" s="11" t="s">
        <v>5</v>
      </c>
      <c r="Q6" s="11" t="s">
        <v>6</v>
      </c>
      <c r="R6" s="11" t="s">
        <v>6</v>
      </c>
      <c r="S6" s="11" t="s">
        <v>6</v>
      </c>
      <c r="T6" s="11" t="s">
        <v>6</v>
      </c>
      <c r="U6" s="11" t="s">
        <v>6</v>
      </c>
      <c r="V6" s="11" t="s">
        <v>6</v>
      </c>
      <c r="W6" s="11" t="s">
        <v>6</v>
      </c>
      <c r="X6" s="11" t="s">
        <v>6</v>
      </c>
      <c r="Y6" s="11" t="s">
        <v>6</v>
      </c>
    </row>
    <row r="7" spans="1:25" ht="24">
      <c r="A7" s="10" t="s">
        <v>3</v>
      </c>
      <c r="C7" s="10" t="s">
        <v>7</v>
      </c>
      <c r="E7" s="10" t="s">
        <v>8</v>
      </c>
      <c r="G7" s="10" t="s">
        <v>9</v>
      </c>
      <c r="I7" s="11" t="s">
        <v>10</v>
      </c>
      <c r="J7" s="11" t="s">
        <v>10</v>
      </c>
      <c r="K7" s="11" t="s">
        <v>10</v>
      </c>
      <c r="M7" s="11" t="s">
        <v>11</v>
      </c>
      <c r="N7" s="11" t="s">
        <v>11</v>
      </c>
      <c r="O7" s="11" t="s">
        <v>11</v>
      </c>
      <c r="Q7" s="10" t="s">
        <v>7</v>
      </c>
      <c r="S7" s="10" t="s">
        <v>12</v>
      </c>
      <c r="U7" s="10" t="s">
        <v>8</v>
      </c>
      <c r="W7" s="10" t="s">
        <v>9</v>
      </c>
      <c r="Y7" s="10" t="s">
        <v>13</v>
      </c>
    </row>
    <row r="8" spans="1:25" ht="24">
      <c r="A8" s="11" t="s">
        <v>3</v>
      </c>
      <c r="C8" s="11" t="s">
        <v>7</v>
      </c>
      <c r="E8" s="11" t="s">
        <v>8</v>
      </c>
      <c r="G8" s="11" t="s">
        <v>9</v>
      </c>
      <c r="I8" s="11" t="s">
        <v>7</v>
      </c>
      <c r="K8" s="11" t="s">
        <v>8</v>
      </c>
      <c r="M8" s="11" t="s">
        <v>7</v>
      </c>
      <c r="O8" s="11" t="s">
        <v>14</v>
      </c>
      <c r="Q8" s="11" t="s">
        <v>7</v>
      </c>
      <c r="S8" s="11" t="s">
        <v>12</v>
      </c>
      <c r="U8" s="11" t="s">
        <v>8</v>
      </c>
      <c r="W8" s="11" t="s">
        <v>9</v>
      </c>
      <c r="Y8" s="11" t="s">
        <v>13</v>
      </c>
    </row>
    <row r="9" spans="1:25">
      <c r="A9" s="1" t="s">
        <v>15</v>
      </c>
      <c r="C9" s="2">
        <v>25388553</v>
      </c>
      <c r="E9" s="2">
        <v>296029234613</v>
      </c>
      <c r="G9" s="2">
        <v>365438871267.73199</v>
      </c>
      <c r="I9" s="2">
        <v>12694276</v>
      </c>
      <c r="K9" s="2">
        <v>0</v>
      </c>
      <c r="M9" s="2">
        <v>0</v>
      </c>
      <c r="O9" s="2">
        <v>0</v>
      </c>
      <c r="P9" s="2"/>
      <c r="Q9" s="2">
        <v>38082829</v>
      </c>
      <c r="S9" s="2">
        <v>10133</v>
      </c>
      <c r="U9" s="2">
        <v>296029234613</v>
      </c>
      <c r="W9" s="2">
        <v>383597241084.771</v>
      </c>
      <c r="Y9" s="6">
        <v>8.1414489468597216E-3</v>
      </c>
    </row>
    <row r="10" spans="1:25">
      <c r="A10" s="1" t="s">
        <v>16</v>
      </c>
      <c r="C10" s="2">
        <v>24405833</v>
      </c>
      <c r="E10" s="2">
        <v>200235580158</v>
      </c>
      <c r="G10" s="2">
        <v>204274406032.53299</v>
      </c>
      <c r="I10" s="2">
        <v>0</v>
      </c>
      <c r="K10" s="2">
        <v>0</v>
      </c>
      <c r="M10" s="2">
        <v>0</v>
      </c>
      <c r="O10" s="2">
        <v>0</v>
      </c>
      <c r="P10" s="2"/>
      <c r="Q10" s="2">
        <v>24405833</v>
      </c>
      <c r="S10" s="2">
        <v>8500</v>
      </c>
      <c r="U10" s="2">
        <v>200235580158</v>
      </c>
      <c r="W10" s="2">
        <v>206215255496.02499</v>
      </c>
      <c r="Y10" s="6">
        <v>4.3767024234501817E-3</v>
      </c>
    </row>
    <row r="11" spans="1:25">
      <c r="A11" s="1" t="s">
        <v>17</v>
      </c>
      <c r="C11" s="2">
        <v>6500000</v>
      </c>
      <c r="E11" s="2">
        <v>3636429037</v>
      </c>
      <c r="G11" s="2">
        <v>2163942641.25</v>
      </c>
      <c r="I11" s="2">
        <v>0</v>
      </c>
      <c r="K11" s="2">
        <v>0</v>
      </c>
      <c r="M11" s="2">
        <v>0</v>
      </c>
      <c r="O11" s="2">
        <v>0</v>
      </c>
      <c r="P11" s="2"/>
      <c r="Q11" s="2">
        <v>6500000</v>
      </c>
      <c r="S11" s="2">
        <v>471</v>
      </c>
      <c r="U11" s="2">
        <v>3636429037</v>
      </c>
      <c r="W11" s="2">
        <v>3060711663.75</v>
      </c>
      <c r="Y11" s="6">
        <v>6.4960393565426981E-5</v>
      </c>
    </row>
    <row r="12" spans="1:25">
      <c r="A12" s="1" t="s">
        <v>18</v>
      </c>
      <c r="C12" s="2">
        <v>3800000</v>
      </c>
      <c r="E12" s="2">
        <v>1175099573</v>
      </c>
      <c r="G12" s="2">
        <v>573652246.5</v>
      </c>
      <c r="I12" s="2">
        <v>0</v>
      </c>
      <c r="K12" s="2">
        <v>0</v>
      </c>
      <c r="M12" s="2">
        <v>0</v>
      </c>
      <c r="O12" s="2">
        <v>0</v>
      </c>
      <c r="P12" s="2"/>
      <c r="Q12" s="2">
        <v>3800000</v>
      </c>
      <c r="S12" s="2">
        <v>245</v>
      </c>
      <c r="U12" s="2">
        <v>1175099573</v>
      </c>
      <c r="W12" s="2">
        <v>930760267.5</v>
      </c>
      <c r="Y12" s="6">
        <v>1.9754410063502378E-5</v>
      </c>
    </row>
    <row r="13" spans="1:25">
      <c r="A13" s="1" t="s">
        <v>19</v>
      </c>
      <c r="C13" s="2">
        <v>4960000</v>
      </c>
      <c r="E13" s="2">
        <v>168017837</v>
      </c>
      <c r="G13" s="2">
        <v>133885515.59999999</v>
      </c>
      <c r="I13" s="2">
        <v>0</v>
      </c>
      <c r="K13" s="2">
        <v>0</v>
      </c>
      <c r="M13" s="5">
        <v>-4960000</v>
      </c>
      <c r="O13" s="2">
        <v>72791262</v>
      </c>
      <c r="P13" s="2"/>
      <c r="Q13" s="2">
        <v>0</v>
      </c>
      <c r="S13" s="2">
        <v>0</v>
      </c>
      <c r="U13" s="2">
        <v>0</v>
      </c>
      <c r="W13" s="2">
        <v>0</v>
      </c>
      <c r="Y13" s="6">
        <v>0</v>
      </c>
    </row>
    <row r="14" spans="1:25">
      <c r="A14" s="1" t="s">
        <v>20</v>
      </c>
      <c r="C14" s="2">
        <v>1483000</v>
      </c>
      <c r="E14" s="2">
        <v>2959596005</v>
      </c>
      <c r="G14" s="2">
        <v>2914446248.5500002</v>
      </c>
      <c r="I14" s="2">
        <v>659000</v>
      </c>
      <c r="K14" s="2">
        <v>1605184198</v>
      </c>
      <c r="M14" s="2">
        <v>0</v>
      </c>
      <c r="O14" s="2">
        <v>0</v>
      </c>
      <c r="P14" s="2"/>
      <c r="Q14" s="2">
        <v>2142000</v>
      </c>
      <c r="S14" s="2">
        <v>2559</v>
      </c>
      <c r="U14" s="2">
        <v>4564780203</v>
      </c>
      <c r="W14" s="2">
        <v>5448763800.8999996</v>
      </c>
      <c r="Y14" s="6">
        <v>1.1564429447687656E-4</v>
      </c>
    </row>
    <row r="15" spans="1:25">
      <c r="A15" s="1" t="s">
        <v>21</v>
      </c>
      <c r="C15" s="2">
        <v>449480953</v>
      </c>
      <c r="E15" s="2">
        <v>1573662228660</v>
      </c>
      <c r="G15" s="2">
        <v>1606269516080.0901</v>
      </c>
      <c r="I15" s="2">
        <v>428700</v>
      </c>
      <c r="K15" s="2">
        <v>1686666553</v>
      </c>
      <c r="M15" s="2">
        <v>0</v>
      </c>
      <c r="O15" s="2">
        <v>0</v>
      </c>
      <c r="P15" s="2"/>
      <c r="Q15" s="2">
        <v>449909653</v>
      </c>
      <c r="S15" s="2">
        <v>3847</v>
      </c>
      <c r="U15" s="2">
        <v>1575348895213</v>
      </c>
      <c r="W15" s="2">
        <v>1720504160602.21</v>
      </c>
      <c r="Y15" s="6">
        <v>3.6515895543959717E-2</v>
      </c>
    </row>
    <row r="16" spans="1:25">
      <c r="A16" s="1" t="s">
        <v>22</v>
      </c>
      <c r="C16" s="2">
        <v>530000</v>
      </c>
      <c r="E16" s="2">
        <v>1038793094</v>
      </c>
      <c r="G16" s="2">
        <v>1034726526</v>
      </c>
      <c r="I16" s="2">
        <v>10000</v>
      </c>
      <c r="K16" s="2">
        <v>21119580</v>
      </c>
      <c r="M16" s="2">
        <v>0</v>
      </c>
      <c r="O16" s="2">
        <v>0</v>
      </c>
      <c r="P16" s="2"/>
      <c r="Q16" s="2">
        <v>540000</v>
      </c>
      <c r="S16" s="2">
        <v>2232</v>
      </c>
      <c r="U16" s="2">
        <v>1059912674</v>
      </c>
      <c r="W16" s="2">
        <v>1198108584</v>
      </c>
      <c r="Y16" s="6">
        <v>2.5428597561979815E-5</v>
      </c>
    </row>
    <row r="17" spans="1:25">
      <c r="A17" s="1" t="s">
        <v>23</v>
      </c>
      <c r="C17" s="2">
        <v>203305631</v>
      </c>
      <c r="E17" s="2">
        <v>731213157536</v>
      </c>
      <c r="G17" s="2">
        <v>877904861080.66895</v>
      </c>
      <c r="I17" s="2">
        <v>92399938</v>
      </c>
      <c r="K17" s="2">
        <v>415497047415</v>
      </c>
      <c r="M17" s="2">
        <v>0</v>
      </c>
      <c r="O17" s="2">
        <v>0</v>
      </c>
      <c r="P17" s="2"/>
      <c r="Q17" s="2">
        <v>295705569</v>
      </c>
      <c r="S17" s="2">
        <v>4525</v>
      </c>
      <c r="U17" s="2">
        <v>1146710204951</v>
      </c>
      <c r="W17" s="2">
        <v>1330106196911.6399</v>
      </c>
      <c r="Y17" s="6">
        <v>2.8230108395552213E-2</v>
      </c>
    </row>
    <row r="18" spans="1:25">
      <c r="A18" s="1" t="s">
        <v>24</v>
      </c>
      <c r="C18" s="2">
        <v>71408451</v>
      </c>
      <c r="E18" s="2">
        <v>807719229033</v>
      </c>
      <c r="G18" s="2">
        <v>958988040380.58997</v>
      </c>
      <c r="I18" s="2">
        <v>0</v>
      </c>
      <c r="K18" s="2">
        <v>0</v>
      </c>
      <c r="M18" s="5">
        <v>-1</v>
      </c>
      <c r="O18" s="2">
        <v>1</v>
      </c>
      <c r="P18" s="2"/>
      <c r="Q18" s="2">
        <v>71408450</v>
      </c>
      <c r="S18" s="2">
        <v>14290</v>
      </c>
      <c r="U18" s="2">
        <v>807719217722</v>
      </c>
      <c r="W18" s="2">
        <v>1014355211334.53</v>
      </c>
      <c r="Y18" s="6">
        <v>2.1528625033140361E-2</v>
      </c>
    </row>
    <row r="19" spans="1:25">
      <c r="A19" s="1" t="s">
        <v>25</v>
      </c>
      <c r="C19" s="2">
        <v>547268</v>
      </c>
      <c r="E19" s="2">
        <v>18504251354</v>
      </c>
      <c r="G19" s="2">
        <v>20890051407.360001</v>
      </c>
      <c r="I19" s="2">
        <v>0</v>
      </c>
      <c r="K19" s="2">
        <v>0</v>
      </c>
      <c r="M19" s="2">
        <v>0</v>
      </c>
      <c r="O19" s="2">
        <v>0</v>
      </c>
      <c r="P19" s="2"/>
      <c r="Q19" s="2">
        <v>547268</v>
      </c>
      <c r="S19" s="2">
        <v>38700</v>
      </c>
      <c r="U19" s="2">
        <v>18504251354</v>
      </c>
      <c r="W19" s="2">
        <v>21053254933.98</v>
      </c>
      <c r="Y19" s="6">
        <v>4.468332455298921E-4</v>
      </c>
    </row>
    <row r="20" spans="1:25">
      <c r="A20" s="1" t="s">
        <v>26</v>
      </c>
      <c r="C20" s="2">
        <v>136589422</v>
      </c>
      <c r="E20" s="2">
        <v>960210000823</v>
      </c>
      <c r="G20" s="2">
        <v>935501565930.39905</v>
      </c>
      <c r="I20" s="2">
        <v>1645000</v>
      </c>
      <c r="K20" s="2">
        <v>14167144749</v>
      </c>
      <c r="M20" s="2">
        <v>0</v>
      </c>
      <c r="O20" s="2">
        <v>0</v>
      </c>
      <c r="P20" s="2"/>
      <c r="Q20" s="2">
        <v>138234422</v>
      </c>
      <c r="S20" s="2">
        <v>8690</v>
      </c>
      <c r="U20" s="2">
        <v>974377145572</v>
      </c>
      <c r="W20" s="2">
        <v>1194109647273.28</v>
      </c>
      <c r="Y20" s="6">
        <v>2.5343724325899587E-2</v>
      </c>
    </row>
    <row r="21" spans="1:25">
      <c r="A21" s="1" t="s">
        <v>27</v>
      </c>
      <c r="C21" s="2">
        <v>624000</v>
      </c>
      <c r="E21" s="2">
        <v>2481282595</v>
      </c>
      <c r="G21" s="2">
        <v>2409195484.8000002</v>
      </c>
      <c r="I21" s="2">
        <v>1132000</v>
      </c>
      <c r="K21" s="2">
        <v>4671752868</v>
      </c>
      <c r="M21" s="2">
        <v>0</v>
      </c>
      <c r="O21" s="2">
        <v>0</v>
      </c>
      <c r="P21" s="2"/>
      <c r="Q21" s="2">
        <v>1756000</v>
      </c>
      <c r="S21" s="2">
        <v>4568</v>
      </c>
      <c r="U21" s="2">
        <v>7153035463</v>
      </c>
      <c r="W21" s="2">
        <v>7973680622.3999996</v>
      </c>
      <c r="Y21" s="6">
        <v>1.6923300470632997E-4</v>
      </c>
    </row>
    <row r="22" spans="1:25">
      <c r="A22" s="1" t="s">
        <v>28</v>
      </c>
      <c r="C22" s="2">
        <v>3915991</v>
      </c>
      <c r="E22" s="2">
        <v>716367892017</v>
      </c>
      <c r="G22" s="2">
        <v>546884138015.23999</v>
      </c>
      <c r="I22" s="2">
        <v>0</v>
      </c>
      <c r="K22" s="2">
        <v>0</v>
      </c>
      <c r="M22" s="2">
        <v>0</v>
      </c>
      <c r="O22" s="2">
        <v>0</v>
      </c>
      <c r="P22" s="2"/>
      <c r="Q22" s="2">
        <v>3915991</v>
      </c>
      <c r="S22" s="2">
        <v>168980</v>
      </c>
      <c r="U22" s="2">
        <v>716367892017</v>
      </c>
      <c r="W22" s="2">
        <v>657786900432.87903</v>
      </c>
      <c r="Y22" s="6">
        <v>1.3960836768906556E-2</v>
      </c>
    </row>
    <row r="23" spans="1:25">
      <c r="A23" s="1" t="s">
        <v>29</v>
      </c>
      <c r="C23" s="2">
        <v>75300000</v>
      </c>
      <c r="E23" s="2">
        <v>1027164584557</v>
      </c>
      <c r="G23" s="2">
        <v>1077119776350</v>
      </c>
      <c r="I23" s="2">
        <v>0</v>
      </c>
      <c r="K23" s="2">
        <v>0</v>
      </c>
      <c r="M23" s="2">
        <v>0</v>
      </c>
      <c r="O23" s="2">
        <v>0</v>
      </c>
      <c r="P23" s="2"/>
      <c r="Q23" s="2">
        <v>75300000</v>
      </c>
      <c r="S23" s="2">
        <v>15000</v>
      </c>
      <c r="U23" s="2">
        <v>1027164584557</v>
      </c>
      <c r="W23" s="2">
        <v>1122779475000</v>
      </c>
      <c r="Y23" s="6">
        <v>2.3829816263653426E-2</v>
      </c>
    </row>
    <row r="24" spans="1:25">
      <c r="A24" s="1" t="s">
        <v>30</v>
      </c>
      <c r="C24" s="2">
        <v>25925571</v>
      </c>
      <c r="E24" s="2">
        <v>1170934401510</v>
      </c>
      <c r="G24" s="2">
        <v>1105073937997.3401</v>
      </c>
      <c r="I24" s="2">
        <v>0</v>
      </c>
      <c r="K24" s="2">
        <v>0</v>
      </c>
      <c r="M24" s="2">
        <v>0</v>
      </c>
      <c r="O24" s="2">
        <v>0</v>
      </c>
      <c r="P24" s="2"/>
      <c r="Q24" s="2">
        <v>25925571</v>
      </c>
      <c r="S24" s="2">
        <v>45400</v>
      </c>
      <c r="U24" s="2">
        <v>1170934401510</v>
      </c>
      <c r="W24" s="2">
        <v>1170017648905.77</v>
      </c>
      <c r="Y24" s="6">
        <v>2.4832396939440192E-2</v>
      </c>
    </row>
    <row r="25" spans="1:25">
      <c r="A25" s="1" t="s">
        <v>31</v>
      </c>
      <c r="C25" s="2">
        <v>2744903</v>
      </c>
      <c r="E25" s="2">
        <v>531823608614</v>
      </c>
      <c r="G25" s="2">
        <v>346664923589.40698</v>
      </c>
      <c r="I25" s="2">
        <v>0</v>
      </c>
      <c r="K25" s="2">
        <v>0</v>
      </c>
      <c r="M25" s="2">
        <v>0</v>
      </c>
      <c r="O25" s="2">
        <v>0</v>
      </c>
      <c r="P25" s="2"/>
      <c r="Q25" s="2">
        <v>2744903</v>
      </c>
      <c r="S25" s="2">
        <v>136850</v>
      </c>
      <c r="U25" s="2">
        <v>531823608614</v>
      </c>
      <c r="W25" s="2">
        <v>373404917695.47699</v>
      </c>
      <c r="Y25" s="6">
        <v>7.9251275773702997E-3</v>
      </c>
    </row>
    <row r="26" spans="1:25">
      <c r="A26" s="1" t="s">
        <v>32</v>
      </c>
      <c r="C26" s="2">
        <v>3450000</v>
      </c>
      <c r="E26" s="2">
        <v>201299440601</v>
      </c>
      <c r="G26" s="2">
        <v>130354249725</v>
      </c>
      <c r="I26" s="2">
        <v>0</v>
      </c>
      <c r="K26" s="2">
        <v>0</v>
      </c>
      <c r="M26" s="2">
        <v>0</v>
      </c>
      <c r="O26" s="2">
        <v>0</v>
      </c>
      <c r="P26" s="2"/>
      <c r="Q26" s="2">
        <v>3450000</v>
      </c>
      <c r="S26" s="2">
        <v>44140</v>
      </c>
      <c r="U26" s="2">
        <v>201299440601</v>
      </c>
      <c r="W26" s="2">
        <v>151376916150</v>
      </c>
      <c r="Y26" s="6">
        <v>3.212816210781704E-3</v>
      </c>
    </row>
    <row r="27" spans="1:25">
      <c r="A27" s="1" t="s">
        <v>33</v>
      </c>
      <c r="C27" s="2">
        <v>17978253</v>
      </c>
      <c r="E27" s="2">
        <v>466522337816</v>
      </c>
      <c r="G27" s="2">
        <v>383160294541.29602</v>
      </c>
      <c r="I27" s="2">
        <v>0</v>
      </c>
      <c r="K27" s="2">
        <v>0</v>
      </c>
      <c r="M27" s="2">
        <v>0</v>
      </c>
      <c r="O27" s="2">
        <v>0</v>
      </c>
      <c r="P27" s="2"/>
      <c r="Q27" s="2">
        <v>17978253</v>
      </c>
      <c r="S27" s="2">
        <v>25270</v>
      </c>
      <c r="U27" s="2">
        <v>466522337816</v>
      </c>
      <c r="W27" s="2">
        <v>451607306112.80499</v>
      </c>
      <c r="Y27" s="6">
        <v>9.584891216497908E-3</v>
      </c>
    </row>
    <row r="28" spans="1:25">
      <c r="A28" s="1" t="s">
        <v>34</v>
      </c>
      <c r="C28" s="2">
        <v>3213381</v>
      </c>
      <c r="E28" s="2">
        <v>155599301847</v>
      </c>
      <c r="G28" s="2">
        <v>199002484164.01501</v>
      </c>
      <c r="I28" s="2">
        <v>0</v>
      </c>
      <c r="K28" s="2">
        <v>0</v>
      </c>
      <c r="M28" s="2">
        <v>0</v>
      </c>
      <c r="O28" s="2">
        <v>0</v>
      </c>
      <c r="P28" s="2"/>
      <c r="Q28" s="2">
        <v>3213381</v>
      </c>
      <c r="S28" s="2">
        <v>62250</v>
      </c>
      <c r="U28" s="2">
        <v>155599301847</v>
      </c>
      <c r="W28" s="2">
        <v>198842771094.862</v>
      </c>
      <c r="Y28" s="6">
        <v>4.2202291777254462E-3</v>
      </c>
    </row>
    <row r="29" spans="1:25">
      <c r="A29" s="1" t="s">
        <v>35</v>
      </c>
      <c r="C29" s="2">
        <v>27217824</v>
      </c>
      <c r="E29" s="2">
        <v>326057659157</v>
      </c>
      <c r="G29" s="2">
        <v>497557595449.008</v>
      </c>
      <c r="I29" s="2">
        <v>0</v>
      </c>
      <c r="K29" s="2">
        <v>0</v>
      </c>
      <c r="M29" s="2">
        <v>0</v>
      </c>
      <c r="O29" s="2">
        <v>0</v>
      </c>
      <c r="P29" s="2"/>
      <c r="Q29" s="2">
        <v>27217824</v>
      </c>
      <c r="S29" s="2">
        <v>21000</v>
      </c>
      <c r="U29" s="2">
        <v>326057659157</v>
      </c>
      <c r="W29" s="2">
        <v>568173436891.19995</v>
      </c>
      <c r="Y29" s="6">
        <v>1.2058885033506496E-2</v>
      </c>
    </row>
    <row r="30" spans="1:25">
      <c r="A30" s="1" t="s">
        <v>36</v>
      </c>
      <c r="C30" s="2">
        <v>4685772</v>
      </c>
      <c r="E30" s="2">
        <v>264957684097</v>
      </c>
      <c r="G30" s="2">
        <v>337697145103.5</v>
      </c>
      <c r="I30" s="2">
        <v>0</v>
      </c>
      <c r="K30" s="2">
        <v>0</v>
      </c>
      <c r="M30" s="2">
        <v>0</v>
      </c>
      <c r="O30" s="2">
        <v>0</v>
      </c>
      <c r="P30" s="2"/>
      <c r="Q30" s="2">
        <v>4685772</v>
      </c>
      <c r="S30" s="2">
        <v>77850</v>
      </c>
      <c r="U30" s="2">
        <v>264957684097</v>
      </c>
      <c r="W30" s="2">
        <v>362616865466.31</v>
      </c>
      <c r="Y30" s="6">
        <v>7.6961624883320036E-3</v>
      </c>
    </row>
    <row r="31" spans="1:25">
      <c r="A31" s="1" t="s">
        <v>37</v>
      </c>
      <c r="C31" s="2">
        <v>8211446</v>
      </c>
      <c r="E31" s="2">
        <v>30390561646</v>
      </c>
      <c r="G31" s="2">
        <v>21720646392.054298</v>
      </c>
      <c r="I31" s="2">
        <v>0</v>
      </c>
      <c r="K31" s="2">
        <v>0</v>
      </c>
      <c r="M31" s="2">
        <v>0</v>
      </c>
      <c r="O31" s="2">
        <v>0</v>
      </c>
      <c r="P31" s="2"/>
      <c r="Q31" s="2">
        <v>8211446</v>
      </c>
      <c r="S31" s="2">
        <v>3280</v>
      </c>
      <c r="U31" s="2">
        <v>30390561646</v>
      </c>
      <c r="W31" s="2">
        <v>26773288299.863998</v>
      </c>
      <c r="Y31" s="6">
        <v>5.6823495188989019E-4</v>
      </c>
    </row>
    <row r="32" spans="1:25">
      <c r="A32" s="1" t="s">
        <v>38</v>
      </c>
      <c r="C32" s="2">
        <v>21868021</v>
      </c>
      <c r="E32" s="2">
        <v>339361517999</v>
      </c>
      <c r="G32" s="2">
        <v>269550037810.62</v>
      </c>
      <c r="I32" s="2">
        <v>0</v>
      </c>
      <c r="K32" s="2">
        <v>0</v>
      </c>
      <c r="M32" s="2">
        <v>0</v>
      </c>
      <c r="O32" s="2">
        <v>0</v>
      </c>
      <c r="P32" s="2"/>
      <c r="Q32" s="2">
        <v>21868021</v>
      </c>
      <c r="S32" s="2">
        <v>12800</v>
      </c>
      <c r="U32" s="2">
        <v>339361517999</v>
      </c>
      <c r="W32" s="2">
        <v>278245200320.64001</v>
      </c>
      <c r="Y32" s="6">
        <v>5.9054624238515704E-3</v>
      </c>
    </row>
    <row r="33" spans="1:25">
      <c r="A33" s="1" t="s">
        <v>39</v>
      </c>
      <c r="C33" s="2">
        <v>34133101</v>
      </c>
      <c r="E33" s="2">
        <v>702261713081</v>
      </c>
      <c r="G33" s="2">
        <v>616508264421.23901</v>
      </c>
      <c r="I33" s="2">
        <v>0</v>
      </c>
      <c r="K33" s="2">
        <v>0</v>
      </c>
      <c r="M33" s="2">
        <v>0</v>
      </c>
      <c r="O33" s="2">
        <v>0</v>
      </c>
      <c r="P33" s="2"/>
      <c r="Q33" s="2">
        <v>34133101</v>
      </c>
      <c r="S33" s="2">
        <v>19000</v>
      </c>
      <c r="U33" s="2">
        <v>702261713081</v>
      </c>
      <c r="W33" s="2">
        <v>644670171931.94995</v>
      </c>
      <c r="Y33" s="6">
        <v>1.368244796939865E-2</v>
      </c>
    </row>
    <row r="34" spans="1:25">
      <c r="A34" s="1" t="s">
        <v>40</v>
      </c>
      <c r="C34" s="2">
        <v>9230072</v>
      </c>
      <c r="E34" s="2">
        <v>324183642060</v>
      </c>
      <c r="G34" s="2">
        <v>440866105090.38</v>
      </c>
      <c r="I34" s="2">
        <v>0</v>
      </c>
      <c r="K34" s="2">
        <v>0</v>
      </c>
      <c r="M34" s="2">
        <v>0</v>
      </c>
      <c r="O34" s="2">
        <v>0</v>
      </c>
      <c r="P34" s="2"/>
      <c r="Q34" s="2">
        <v>9230072</v>
      </c>
      <c r="S34" s="2">
        <v>53250</v>
      </c>
      <c r="U34" s="2">
        <v>324183642060</v>
      </c>
      <c r="W34" s="2">
        <v>488576901062.70001</v>
      </c>
      <c r="Y34" s="6">
        <v>1.0369532078406867E-2</v>
      </c>
    </row>
    <row r="35" spans="1:25">
      <c r="A35" s="1" t="s">
        <v>41</v>
      </c>
      <c r="C35" s="2">
        <v>7734790</v>
      </c>
      <c r="E35" s="2">
        <v>194529968500</v>
      </c>
      <c r="G35" s="2">
        <v>190681446387.60001</v>
      </c>
      <c r="I35" s="2">
        <v>0</v>
      </c>
      <c r="K35" s="2">
        <v>0</v>
      </c>
      <c r="M35" s="2">
        <v>0</v>
      </c>
      <c r="O35" s="2">
        <v>0</v>
      </c>
      <c r="P35" s="2"/>
      <c r="Q35" s="2">
        <v>7734790</v>
      </c>
      <c r="S35" s="2">
        <v>25450</v>
      </c>
      <c r="U35" s="2">
        <v>194529968500</v>
      </c>
      <c r="W35" s="2">
        <v>195679145587.27499</v>
      </c>
      <c r="Y35" s="6">
        <v>4.1530845458084744E-3</v>
      </c>
    </row>
    <row r="36" spans="1:25">
      <c r="A36" s="1" t="s">
        <v>42</v>
      </c>
      <c r="C36" s="2">
        <v>12351361</v>
      </c>
      <c r="E36" s="2">
        <v>320748307262</v>
      </c>
      <c r="G36" s="2">
        <v>327941918438.755</v>
      </c>
      <c r="I36" s="2">
        <v>0</v>
      </c>
      <c r="K36" s="2">
        <v>0</v>
      </c>
      <c r="M36" s="2">
        <v>0</v>
      </c>
      <c r="O36" s="2">
        <v>0</v>
      </c>
      <c r="P36" s="2"/>
      <c r="Q36" s="2">
        <v>12351361</v>
      </c>
      <c r="S36" s="2">
        <v>29100</v>
      </c>
      <c r="U36" s="2">
        <v>320748307262</v>
      </c>
      <c r="W36" s="2">
        <v>357286028699.65503</v>
      </c>
      <c r="Y36" s="6">
        <v>7.583021071420267E-3</v>
      </c>
    </row>
    <row r="37" spans="1:25">
      <c r="A37" s="1" t="s">
        <v>43</v>
      </c>
      <c r="C37" s="2">
        <v>20275223</v>
      </c>
      <c r="E37" s="2">
        <v>369897991691</v>
      </c>
      <c r="G37" s="2">
        <v>304938877452.26001</v>
      </c>
      <c r="I37" s="2">
        <v>0</v>
      </c>
      <c r="K37" s="2">
        <v>0</v>
      </c>
      <c r="M37" s="2">
        <v>0</v>
      </c>
      <c r="O37" s="2">
        <v>0</v>
      </c>
      <c r="P37" s="2"/>
      <c r="Q37" s="2">
        <v>20275223</v>
      </c>
      <c r="S37" s="2">
        <v>16880</v>
      </c>
      <c r="U37" s="2">
        <v>369897991691</v>
      </c>
      <c r="W37" s="2">
        <v>340209401942.77197</v>
      </c>
      <c r="Y37" s="6">
        <v>7.2205875864124374E-3</v>
      </c>
    </row>
    <row r="38" spans="1:25">
      <c r="A38" s="1" t="s">
        <v>44</v>
      </c>
      <c r="C38" s="2">
        <v>611435</v>
      </c>
      <c r="E38" s="2">
        <v>11513139787</v>
      </c>
      <c r="G38" s="2">
        <v>11359725215.1075</v>
      </c>
      <c r="I38" s="2">
        <v>0</v>
      </c>
      <c r="K38" s="2">
        <v>0</v>
      </c>
      <c r="M38" s="2">
        <v>0</v>
      </c>
      <c r="O38" s="2">
        <v>0</v>
      </c>
      <c r="P38" s="2"/>
      <c r="Q38" s="2">
        <v>611435</v>
      </c>
      <c r="S38" s="2">
        <v>20990</v>
      </c>
      <c r="U38" s="2">
        <v>11513139787</v>
      </c>
      <c r="W38" s="2">
        <v>12757658227.1325</v>
      </c>
      <c r="Y38" s="6">
        <v>2.7076790970644878E-4</v>
      </c>
    </row>
    <row r="39" spans="1:25">
      <c r="A39" s="1" t="s">
        <v>45</v>
      </c>
      <c r="C39" s="2">
        <v>69194</v>
      </c>
      <c r="E39" s="2">
        <v>23743711375</v>
      </c>
      <c r="G39" s="2">
        <v>31649100838.596802</v>
      </c>
      <c r="I39" s="2">
        <v>0</v>
      </c>
      <c r="K39" s="2">
        <v>0</v>
      </c>
      <c r="M39" s="5">
        <v>-69194</v>
      </c>
      <c r="O39" s="2">
        <v>31757477578</v>
      </c>
      <c r="P39" s="2"/>
      <c r="Q39" s="2">
        <v>0</v>
      </c>
      <c r="S39" s="2">
        <v>0</v>
      </c>
      <c r="U39" s="2">
        <v>0</v>
      </c>
      <c r="W39" s="2">
        <v>0</v>
      </c>
      <c r="Y39" s="6">
        <v>0</v>
      </c>
    </row>
    <row r="40" spans="1:25">
      <c r="A40" s="1" t="s">
        <v>46</v>
      </c>
      <c r="C40" s="2">
        <v>21407630</v>
      </c>
      <c r="E40" s="2">
        <v>494723995527</v>
      </c>
      <c r="G40" s="2">
        <v>401132799238.27502</v>
      </c>
      <c r="I40" s="2">
        <v>0</v>
      </c>
      <c r="K40" s="2">
        <v>0</v>
      </c>
      <c r="M40" s="2">
        <v>0</v>
      </c>
      <c r="O40" s="2">
        <v>0</v>
      </c>
      <c r="P40" s="2"/>
      <c r="Q40" s="2">
        <v>21407630</v>
      </c>
      <c r="S40" s="2">
        <v>22000</v>
      </c>
      <c r="U40" s="2">
        <v>494723995527</v>
      </c>
      <c r="W40" s="2">
        <v>468165601233</v>
      </c>
      <c r="Y40" s="6">
        <v>9.9363236563842858E-3</v>
      </c>
    </row>
    <row r="41" spans="1:25">
      <c r="A41" s="1" t="s">
        <v>47</v>
      </c>
      <c r="C41" s="2">
        <v>12200000</v>
      </c>
      <c r="E41" s="2">
        <v>155350493142</v>
      </c>
      <c r="G41" s="2">
        <v>219869943300</v>
      </c>
      <c r="I41" s="2">
        <v>0</v>
      </c>
      <c r="K41" s="2">
        <v>0</v>
      </c>
      <c r="M41" s="2">
        <v>0</v>
      </c>
      <c r="O41" s="2">
        <v>0</v>
      </c>
      <c r="P41" s="2"/>
      <c r="Q41" s="2">
        <v>12200000</v>
      </c>
      <c r="S41" s="2">
        <v>17550</v>
      </c>
      <c r="U41" s="2">
        <v>155350493142</v>
      </c>
      <c r="W41" s="2">
        <v>212836045500</v>
      </c>
      <c r="Y41" s="6">
        <v>4.5172217443212349E-3</v>
      </c>
    </row>
    <row r="42" spans="1:25">
      <c r="A42" s="1" t="s">
        <v>48</v>
      </c>
      <c r="C42" s="2">
        <v>14402000</v>
      </c>
      <c r="E42" s="2">
        <v>31360027260</v>
      </c>
      <c r="G42" s="2">
        <v>30737113490.700001</v>
      </c>
      <c r="I42" s="2">
        <v>8350000</v>
      </c>
      <c r="K42" s="2">
        <v>20357574315</v>
      </c>
      <c r="M42" s="5">
        <v>-22752000</v>
      </c>
      <c r="O42" s="2">
        <v>47323524118</v>
      </c>
      <c r="P42" s="2"/>
      <c r="Q42" s="2">
        <v>0</v>
      </c>
      <c r="S42" s="2">
        <v>0</v>
      </c>
      <c r="U42" s="2">
        <v>0</v>
      </c>
      <c r="W42" s="2">
        <v>0</v>
      </c>
      <c r="Y42" s="6">
        <v>0</v>
      </c>
    </row>
    <row r="43" spans="1:25">
      <c r="A43" s="1" t="s">
        <v>49</v>
      </c>
      <c r="C43" s="2">
        <v>9426854</v>
      </c>
      <c r="E43" s="2">
        <v>209720456097</v>
      </c>
      <c r="G43" s="2">
        <v>697653396082.21497</v>
      </c>
      <c r="I43" s="2">
        <v>0</v>
      </c>
      <c r="K43" s="2">
        <v>0</v>
      </c>
      <c r="M43" s="2">
        <v>0</v>
      </c>
      <c r="O43" s="2">
        <v>0</v>
      </c>
      <c r="P43" s="2"/>
      <c r="Q43" s="2">
        <v>9426854</v>
      </c>
      <c r="S43" s="2">
        <v>74700</v>
      </c>
      <c r="U43" s="2">
        <v>209720456097</v>
      </c>
      <c r="W43" s="2">
        <v>699996087136.89001</v>
      </c>
      <c r="Y43" s="6">
        <v>1.485668246807631E-2</v>
      </c>
    </row>
    <row r="44" spans="1:25">
      <c r="A44" s="1" t="s">
        <v>50</v>
      </c>
      <c r="C44" s="2">
        <v>962674000</v>
      </c>
      <c r="E44" s="2">
        <v>1139211659643</v>
      </c>
      <c r="G44" s="2">
        <v>1110057464052</v>
      </c>
      <c r="I44" s="2">
        <v>46261000</v>
      </c>
      <c r="K44" s="2">
        <v>60936971770</v>
      </c>
      <c r="M44" s="2">
        <v>0</v>
      </c>
      <c r="O44" s="2">
        <v>0</v>
      </c>
      <c r="P44" s="2"/>
      <c r="Q44" s="2">
        <v>1008935000</v>
      </c>
      <c r="S44" s="2">
        <v>1318</v>
      </c>
      <c r="U44" s="2">
        <v>1200148631413</v>
      </c>
      <c r="W44" s="2">
        <v>1321864160836.5</v>
      </c>
      <c r="Y44" s="6">
        <v>2.8055179827937465E-2</v>
      </c>
    </row>
    <row r="45" spans="1:25">
      <c r="A45" s="1" t="s">
        <v>51</v>
      </c>
      <c r="C45" s="2">
        <v>50658759</v>
      </c>
      <c r="E45" s="2">
        <v>594166851279</v>
      </c>
      <c r="G45" s="2">
        <v>691909843135.47302</v>
      </c>
      <c r="I45" s="2">
        <v>6000000</v>
      </c>
      <c r="K45" s="2">
        <v>90083520000</v>
      </c>
      <c r="M45" s="2">
        <v>0</v>
      </c>
      <c r="O45" s="2">
        <v>0</v>
      </c>
      <c r="P45" s="2"/>
      <c r="Q45" s="2">
        <v>56658759</v>
      </c>
      <c r="S45" s="2">
        <v>15210</v>
      </c>
      <c r="U45" s="2">
        <v>684250371279</v>
      </c>
      <c r="W45" s="2">
        <v>856652135029.88</v>
      </c>
      <c r="Y45" s="6">
        <v>1.8181542710894734E-2</v>
      </c>
    </row>
    <row r="46" spans="1:25">
      <c r="A46" s="1" t="s">
        <v>52</v>
      </c>
      <c r="C46" s="2">
        <v>36816534</v>
      </c>
      <c r="E46" s="2">
        <v>932518683550</v>
      </c>
      <c r="G46" s="2">
        <v>1260051085689.5601</v>
      </c>
      <c r="I46" s="2">
        <v>5770000</v>
      </c>
      <c r="K46" s="2">
        <v>200154507710</v>
      </c>
      <c r="M46" s="2">
        <v>0</v>
      </c>
      <c r="O46" s="2">
        <v>0</v>
      </c>
      <c r="P46" s="2"/>
      <c r="Q46" s="2">
        <v>42586534</v>
      </c>
      <c r="S46" s="2">
        <v>30460</v>
      </c>
      <c r="U46" s="2">
        <v>1132673191260</v>
      </c>
      <c r="W46" s="2">
        <v>1289467569977.4399</v>
      </c>
      <c r="Y46" s="6">
        <v>2.7367596179563278E-2</v>
      </c>
    </row>
    <row r="47" spans="1:25">
      <c r="A47" s="1" t="s">
        <v>53</v>
      </c>
      <c r="C47" s="2">
        <v>23118673</v>
      </c>
      <c r="E47" s="2">
        <v>50146895565</v>
      </c>
      <c r="G47" s="2">
        <v>61819204449.2985</v>
      </c>
      <c r="I47" s="2">
        <v>0</v>
      </c>
      <c r="K47" s="2">
        <v>0</v>
      </c>
      <c r="M47" s="2">
        <v>0</v>
      </c>
      <c r="O47" s="2">
        <v>0</v>
      </c>
      <c r="P47" s="2"/>
      <c r="Q47" s="2">
        <v>23118673</v>
      </c>
      <c r="S47" s="2">
        <v>2850</v>
      </c>
      <c r="U47" s="2">
        <v>50146895565</v>
      </c>
      <c r="W47" s="2">
        <v>65496183152.602501</v>
      </c>
      <c r="Y47" s="6">
        <v>1.3900877645604544E-3</v>
      </c>
    </row>
    <row r="48" spans="1:25">
      <c r="A48" s="1" t="s">
        <v>54</v>
      </c>
      <c r="C48" s="2">
        <v>24508801</v>
      </c>
      <c r="E48" s="2">
        <v>287670655894</v>
      </c>
      <c r="G48" s="2">
        <v>380062388691.17999</v>
      </c>
      <c r="I48" s="2">
        <v>1469374</v>
      </c>
      <c r="K48" s="2">
        <v>23973022536</v>
      </c>
      <c r="M48" s="2">
        <v>0</v>
      </c>
      <c r="O48" s="2">
        <v>0</v>
      </c>
      <c r="P48" s="2"/>
      <c r="Q48" s="2">
        <v>25978175</v>
      </c>
      <c r="S48" s="2">
        <v>16500</v>
      </c>
      <c r="U48" s="2">
        <v>311643678430</v>
      </c>
      <c r="W48" s="2">
        <v>426089480169.375</v>
      </c>
      <c r="Y48" s="6">
        <v>9.0433021358106019E-3</v>
      </c>
    </row>
    <row r="49" spans="1:25">
      <c r="A49" s="1" t="s">
        <v>55</v>
      </c>
      <c r="C49" s="2">
        <v>15812262</v>
      </c>
      <c r="E49" s="2">
        <v>395242171725</v>
      </c>
      <c r="G49" s="2">
        <v>341084485191.87</v>
      </c>
      <c r="I49" s="2">
        <v>9000000</v>
      </c>
      <c r="K49" s="2">
        <v>199008415200</v>
      </c>
      <c r="M49" s="2">
        <v>0</v>
      </c>
      <c r="O49" s="2">
        <v>0</v>
      </c>
      <c r="P49" s="2"/>
      <c r="Q49" s="2">
        <v>24812262</v>
      </c>
      <c r="S49" s="2">
        <v>23200</v>
      </c>
      <c r="U49" s="2">
        <v>594250586925</v>
      </c>
      <c r="W49" s="2">
        <v>572219393753.52002</v>
      </c>
      <c r="Y49" s="6">
        <v>1.2144756222628256E-2</v>
      </c>
    </row>
    <row r="50" spans="1:25">
      <c r="A50" s="1" t="s">
        <v>56</v>
      </c>
      <c r="C50" s="2">
        <v>95727018</v>
      </c>
      <c r="E50" s="2">
        <v>538132798961</v>
      </c>
      <c r="G50" s="2">
        <v>832627619625.375</v>
      </c>
      <c r="I50" s="2">
        <v>0</v>
      </c>
      <c r="K50" s="2">
        <v>0</v>
      </c>
      <c r="M50" s="2">
        <v>0</v>
      </c>
      <c r="O50" s="2">
        <v>0</v>
      </c>
      <c r="P50" s="2"/>
      <c r="Q50" s="2">
        <v>95727018</v>
      </c>
      <c r="S50" s="2">
        <v>7600</v>
      </c>
      <c r="U50" s="2">
        <v>538132798961</v>
      </c>
      <c r="W50" s="2">
        <v>723196561046.04004</v>
      </c>
      <c r="Y50" s="6">
        <v>1.5349088183352438E-2</v>
      </c>
    </row>
    <row r="51" spans="1:25">
      <c r="A51" s="1" t="s">
        <v>57</v>
      </c>
      <c r="C51" s="2">
        <v>19795376</v>
      </c>
      <c r="E51" s="2">
        <v>235569285929</v>
      </c>
      <c r="G51" s="2">
        <v>181033860317.76001</v>
      </c>
      <c r="I51" s="2">
        <v>0</v>
      </c>
      <c r="K51" s="2">
        <v>0</v>
      </c>
      <c r="M51" s="2">
        <v>0</v>
      </c>
      <c r="O51" s="2">
        <v>0</v>
      </c>
      <c r="P51" s="2"/>
      <c r="Q51" s="2">
        <v>19795376</v>
      </c>
      <c r="S51" s="2">
        <v>9930</v>
      </c>
      <c r="U51" s="2">
        <v>235569285929</v>
      </c>
      <c r="W51" s="2">
        <v>195398503582.104</v>
      </c>
      <c r="Y51" s="6">
        <v>4.1471282137165574E-3</v>
      </c>
    </row>
    <row r="52" spans="1:25">
      <c r="A52" s="1" t="s">
        <v>58</v>
      </c>
      <c r="C52" s="2">
        <v>33393218</v>
      </c>
      <c r="E52" s="2">
        <v>157032166238</v>
      </c>
      <c r="G52" s="2">
        <v>128794770009.252</v>
      </c>
      <c r="I52" s="2">
        <v>0</v>
      </c>
      <c r="K52" s="2">
        <v>0</v>
      </c>
      <c r="M52" s="2">
        <v>0</v>
      </c>
      <c r="O52" s="2">
        <v>0</v>
      </c>
      <c r="P52" s="2"/>
      <c r="Q52" s="2">
        <v>33393218</v>
      </c>
      <c r="S52" s="2">
        <v>4400</v>
      </c>
      <c r="U52" s="2">
        <v>157032166238</v>
      </c>
      <c r="W52" s="2">
        <v>146055924752.76001</v>
      </c>
      <c r="Y52" s="6">
        <v>3.0998837515053982E-3</v>
      </c>
    </row>
    <row r="53" spans="1:25">
      <c r="A53" s="1" t="s">
        <v>59</v>
      </c>
      <c r="C53" s="2">
        <v>55189828</v>
      </c>
      <c r="E53" s="2">
        <v>818220490491</v>
      </c>
      <c r="G53" s="2">
        <v>828956487188.57397</v>
      </c>
      <c r="I53" s="2">
        <v>12600000</v>
      </c>
      <c r="K53" s="2">
        <v>200700699456</v>
      </c>
      <c r="M53" s="2">
        <v>0</v>
      </c>
      <c r="O53" s="2">
        <v>0</v>
      </c>
      <c r="P53" s="2"/>
      <c r="Q53" s="2">
        <v>67789828</v>
      </c>
      <c r="S53" s="2">
        <v>15750</v>
      </c>
      <c r="U53" s="2">
        <v>1018921189947</v>
      </c>
      <c r="W53" s="2">
        <v>1061337036743.55</v>
      </c>
      <c r="Y53" s="6">
        <v>2.2525764981061114E-2</v>
      </c>
    </row>
    <row r="54" spans="1:25">
      <c r="A54" s="1" t="s">
        <v>60</v>
      </c>
      <c r="C54" s="2">
        <v>150297857</v>
      </c>
      <c r="E54" s="2">
        <v>3282430883678</v>
      </c>
      <c r="G54" s="2">
        <v>2686276453820.2798</v>
      </c>
      <c r="I54" s="2">
        <v>0</v>
      </c>
      <c r="K54" s="2">
        <v>0</v>
      </c>
      <c r="M54" s="2">
        <v>0</v>
      </c>
      <c r="O54" s="2">
        <v>0</v>
      </c>
      <c r="P54" s="2"/>
      <c r="Q54" s="2">
        <v>150297857</v>
      </c>
      <c r="S54" s="2">
        <v>20790</v>
      </c>
      <c r="U54" s="2">
        <v>3282430883678</v>
      </c>
      <c r="W54" s="2">
        <v>3106100526970.1699</v>
      </c>
      <c r="Y54" s="6">
        <v>6.5923724562328895E-2</v>
      </c>
    </row>
    <row r="55" spans="1:25">
      <c r="A55" s="1" t="s">
        <v>61</v>
      </c>
      <c r="C55" s="2">
        <v>31787636</v>
      </c>
      <c r="E55" s="2">
        <v>446212201652</v>
      </c>
      <c r="G55" s="2">
        <v>636393781255.21204</v>
      </c>
      <c r="I55" s="2">
        <v>1813499</v>
      </c>
      <c r="K55" s="2">
        <v>43037963488</v>
      </c>
      <c r="M55" s="2">
        <v>0</v>
      </c>
      <c r="O55" s="2">
        <v>0</v>
      </c>
      <c r="P55" s="2"/>
      <c r="Q55" s="2">
        <v>33601135</v>
      </c>
      <c r="S55" s="2">
        <v>24260</v>
      </c>
      <c r="U55" s="2">
        <v>489250165140</v>
      </c>
      <c r="W55" s="2">
        <v>810313312066.15503</v>
      </c>
      <c r="Y55" s="6">
        <v>1.7198049815195397E-2</v>
      </c>
    </row>
    <row r="56" spans="1:25">
      <c r="A56" s="1" t="s">
        <v>62</v>
      </c>
      <c r="C56" s="2">
        <v>7715320</v>
      </c>
      <c r="E56" s="2">
        <v>213621961384</v>
      </c>
      <c r="G56" s="2">
        <v>332699172639.47998</v>
      </c>
      <c r="I56" s="2">
        <v>203783</v>
      </c>
      <c r="K56" s="2">
        <v>9231777709</v>
      </c>
      <c r="M56" s="2">
        <v>0</v>
      </c>
      <c r="O56" s="2">
        <v>0</v>
      </c>
      <c r="P56" s="2"/>
      <c r="Q56" s="2">
        <v>7919103</v>
      </c>
      <c r="S56" s="2">
        <v>46410</v>
      </c>
      <c r="U56" s="2">
        <v>222853739093</v>
      </c>
      <c r="W56" s="2">
        <v>365338793087.13098</v>
      </c>
      <c r="Y56" s="6">
        <v>7.7539325460605057E-3</v>
      </c>
    </row>
    <row r="57" spans="1:25">
      <c r="A57" s="1" t="s">
        <v>63</v>
      </c>
      <c r="C57" s="2">
        <v>1412937</v>
      </c>
      <c r="E57" s="2">
        <v>161891329103</v>
      </c>
      <c r="G57" s="2">
        <v>173389231567.73199</v>
      </c>
      <c r="I57" s="2">
        <v>0</v>
      </c>
      <c r="K57" s="2">
        <v>0</v>
      </c>
      <c r="M57" s="2">
        <v>0</v>
      </c>
      <c r="O57" s="2">
        <v>0</v>
      </c>
      <c r="P57" s="2"/>
      <c r="Q57" s="2">
        <v>1412937</v>
      </c>
      <c r="S57" s="2">
        <v>146250</v>
      </c>
      <c r="U57" s="2">
        <v>161891329103</v>
      </c>
      <c r="W57" s="2">
        <v>205412516134.31299</v>
      </c>
      <c r="Y57" s="6">
        <v>4.3596651227841721E-3</v>
      </c>
    </row>
    <row r="58" spans="1:25">
      <c r="A58" s="1" t="s">
        <v>64</v>
      </c>
      <c r="C58" s="2">
        <v>12280000</v>
      </c>
      <c r="E58" s="2">
        <v>176582519531</v>
      </c>
      <c r="G58" s="2">
        <v>155638408500</v>
      </c>
      <c r="I58" s="2">
        <v>0</v>
      </c>
      <c r="K58" s="2">
        <v>0</v>
      </c>
      <c r="M58" s="2">
        <v>0</v>
      </c>
      <c r="O58" s="2">
        <v>0</v>
      </c>
      <c r="P58" s="2"/>
      <c r="Q58" s="2">
        <v>12280000</v>
      </c>
      <c r="S58" s="2">
        <v>13500</v>
      </c>
      <c r="U58" s="2">
        <v>176582519531</v>
      </c>
      <c r="W58" s="2">
        <v>164793609000</v>
      </c>
      <c r="Y58" s="6">
        <v>3.4975714388565428E-3</v>
      </c>
    </row>
    <row r="59" spans="1:25">
      <c r="A59" s="1" t="s">
        <v>65</v>
      </c>
      <c r="C59" s="2">
        <v>2000000</v>
      </c>
      <c r="E59" s="2">
        <v>33430995200</v>
      </c>
      <c r="G59" s="2">
        <v>32684364000</v>
      </c>
      <c r="I59" s="2">
        <v>0</v>
      </c>
      <c r="K59" s="2">
        <v>0</v>
      </c>
      <c r="M59" s="2">
        <v>0</v>
      </c>
      <c r="O59" s="2">
        <v>0</v>
      </c>
      <c r="P59" s="2"/>
      <c r="Q59" s="2">
        <v>2000000</v>
      </c>
      <c r="S59" s="2">
        <v>17070</v>
      </c>
      <c r="U59" s="2">
        <v>33430995200</v>
      </c>
      <c r="W59" s="2">
        <v>33936867000</v>
      </c>
      <c r="Y59" s="6">
        <v>7.2027439330777157E-4</v>
      </c>
    </row>
    <row r="60" spans="1:25">
      <c r="A60" s="1" t="s">
        <v>66</v>
      </c>
      <c r="C60" s="2">
        <v>1436592</v>
      </c>
      <c r="E60" s="2">
        <v>47856099115</v>
      </c>
      <c r="G60" s="2">
        <v>37843173356.400002</v>
      </c>
      <c r="I60" s="2">
        <v>0</v>
      </c>
      <c r="K60" s="2">
        <v>0</v>
      </c>
      <c r="M60" s="2">
        <v>0</v>
      </c>
      <c r="O60" s="2">
        <v>0</v>
      </c>
      <c r="P60" s="2"/>
      <c r="Q60" s="2">
        <v>1436592</v>
      </c>
      <c r="S60" s="2">
        <v>29130</v>
      </c>
      <c r="U60" s="2">
        <v>47856099115</v>
      </c>
      <c r="W60" s="2">
        <v>41598929806.487999</v>
      </c>
      <c r="Y60" s="6">
        <v>8.8289363684104132E-4</v>
      </c>
    </row>
    <row r="61" spans="1:25">
      <c r="A61" s="1" t="s">
        <v>67</v>
      </c>
      <c r="C61" s="2">
        <v>18309302</v>
      </c>
      <c r="E61" s="2">
        <v>339440158934</v>
      </c>
      <c r="G61" s="2">
        <v>496869873129.63</v>
      </c>
      <c r="I61" s="2">
        <v>0</v>
      </c>
      <c r="K61" s="2">
        <v>0</v>
      </c>
      <c r="M61" s="2">
        <v>0</v>
      </c>
      <c r="O61" s="2">
        <v>0</v>
      </c>
      <c r="P61" s="2"/>
      <c r="Q61" s="2">
        <v>18309302</v>
      </c>
      <c r="S61" s="2">
        <v>31540</v>
      </c>
      <c r="U61" s="2">
        <v>339440158934</v>
      </c>
      <c r="W61" s="2">
        <v>574039406538.77405</v>
      </c>
      <c r="Y61" s="6">
        <v>1.2183384084319531E-2</v>
      </c>
    </row>
    <row r="62" spans="1:25">
      <c r="A62" s="1" t="s">
        <v>68</v>
      </c>
      <c r="C62" s="2">
        <v>3290542</v>
      </c>
      <c r="E62" s="2">
        <v>60759810942</v>
      </c>
      <c r="G62" s="2">
        <v>73792931486.255997</v>
      </c>
      <c r="I62" s="2">
        <v>0</v>
      </c>
      <c r="K62" s="2">
        <v>0</v>
      </c>
      <c r="M62" s="2">
        <v>0</v>
      </c>
      <c r="O62" s="2">
        <v>0</v>
      </c>
      <c r="P62" s="2"/>
      <c r="Q62" s="2">
        <v>3290542</v>
      </c>
      <c r="S62" s="2">
        <v>26780</v>
      </c>
      <c r="U62" s="2">
        <v>60759810942</v>
      </c>
      <c r="W62" s="2">
        <v>87596396507.177994</v>
      </c>
      <c r="Y62" s="6">
        <v>1.859141604030644E-3</v>
      </c>
    </row>
    <row r="63" spans="1:25">
      <c r="A63" s="1" t="s">
        <v>69</v>
      </c>
      <c r="C63" s="2">
        <v>37482272</v>
      </c>
      <c r="E63" s="2">
        <v>632038699074</v>
      </c>
      <c r="G63" s="2">
        <v>979918340266.07996</v>
      </c>
      <c r="I63" s="2">
        <v>0</v>
      </c>
      <c r="K63" s="2">
        <v>0</v>
      </c>
      <c r="M63" s="2">
        <v>0</v>
      </c>
      <c r="O63" s="2">
        <v>0</v>
      </c>
      <c r="P63" s="2"/>
      <c r="Q63" s="2">
        <v>37482272</v>
      </c>
      <c r="S63" s="2">
        <v>26200</v>
      </c>
      <c r="U63" s="2">
        <v>632038699074</v>
      </c>
      <c r="W63" s="2">
        <v>976192415017.92004</v>
      </c>
      <c r="Y63" s="6">
        <v>2.0718659724207326E-2</v>
      </c>
    </row>
    <row r="64" spans="1:25">
      <c r="A64" s="1" t="s">
        <v>70</v>
      </c>
      <c r="C64" s="2">
        <v>2000000</v>
      </c>
      <c r="E64" s="2">
        <v>70263741600</v>
      </c>
      <c r="G64" s="2">
        <v>66601350000</v>
      </c>
      <c r="I64" s="2">
        <v>0</v>
      </c>
      <c r="K64" s="2">
        <v>0</v>
      </c>
      <c r="M64" s="2">
        <v>0</v>
      </c>
      <c r="O64" s="2">
        <v>0</v>
      </c>
      <c r="P64" s="2"/>
      <c r="Q64" s="2">
        <v>2000000</v>
      </c>
      <c r="S64" s="2">
        <v>33500</v>
      </c>
      <c r="U64" s="2">
        <v>70263741600</v>
      </c>
      <c r="W64" s="2">
        <v>66601350000</v>
      </c>
      <c r="Y64" s="6">
        <v>1.4135437712835587E-3</v>
      </c>
    </row>
    <row r="65" spans="1:25">
      <c r="A65" s="1" t="s">
        <v>71</v>
      </c>
      <c r="C65" s="2">
        <v>18195948</v>
      </c>
      <c r="E65" s="2">
        <v>964757107260</v>
      </c>
      <c r="G65" s="2">
        <v>787718555864.37</v>
      </c>
      <c r="I65" s="2">
        <v>0</v>
      </c>
      <c r="K65" s="2">
        <v>0</v>
      </c>
      <c r="M65" s="2">
        <v>0</v>
      </c>
      <c r="O65" s="2">
        <v>0</v>
      </c>
      <c r="P65" s="2"/>
      <c r="Q65" s="2">
        <v>18195948</v>
      </c>
      <c r="S65" s="2">
        <v>42800</v>
      </c>
      <c r="U65" s="2">
        <v>964757107260</v>
      </c>
      <c r="W65" s="2">
        <v>774152794282.31995</v>
      </c>
      <c r="Y65" s="6">
        <v>1.6430580767199696E-2</v>
      </c>
    </row>
    <row r="66" spans="1:25">
      <c r="A66" s="1" t="s">
        <v>72</v>
      </c>
      <c r="C66" s="2">
        <v>43855258</v>
      </c>
      <c r="E66" s="2">
        <v>1022998914547</v>
      </c>
      <c r="G66" s="2">
        <v>772491336488.02795</v>
      </c>
      <c r="I66" s="2">
        <v>0</v>
      </c>
      <c r="K66" s="2">
        <v>0</v>
      </c>
      <c r="M66" s="2">
        <v>0</v>
      </c>
      <c r="O66" s="2">
        <v>0</v>
      </c>
      <c r="P66" s="2"/>
      <c r="Q66" s="2">
        <v>43855258</v>
      </c>
      <c r="S66" s="2">
        <v>19180</v>
      </c>
      <c r="U66" s="2">
        <v>1022998914547</v>
      </c>
      <c r="W66" s="2">
        <v>836139042541.78198</v>
      </c>
      <c r="Y66" s="6">
        <v>1.774617384650513E-2</v>
      </c>
    </row>
    <row r="67" spans="1:25">
      <c r="A67" s="1" t="s">
        <v>73</v>
      </c>
      <c r="C67" s="2">
        <v>20399582</v>
      </c>
      <c r="E67" s="2">
        <v>123319627101</v>
      </c>
      <c r="G67" s="2">
        <v>154519918191.702</v>
      </c>
      <c r="I67" s="2">
        <v>0</v>
      </c>
      <c r="K67" s="2">
        <v>0</v>
      </c>
      <c r="M67" s="2">
        <v>0</v>
      </c>
      <c r="O67" s="2">
        <v>0</v>
      </c>
      <c r="P67" s="2"/>
      <c r="Q67" s="2">
        <v>20399582</v>
      </c>
      <c r="S67" s="2">
        <v>8140</v>
      </c>
      <c r="U67" s="2">
        <v>123319627101</v>
      </c>
      <c r="W67" s="2">
        <v>165064584524.99399</v>
      </c>
      <c r="Y67" s="6">
        <v>3.5033226100494022E-3</v>
      </c>
    </row>
    <row r="68" spans="1:25">
      <c r="A68" s="1" t="s">
        <v>74</v>
      </c>
      <c r="C68" s="2">
        <v>211400000</v>
      </c>
      <c r="E68" s="2">
        <v>702923033440</v>
      </c>
      <c r="G68" s="2">
        <v>645766888410</v>
      </c>
      <c r="I68" s="2">
        <v>0</v>
      </c>
      <c r="K68" s="2">
        <v>0</v>
      </c>
      <c r="M68" s="2">
        <v>0</v>
      </c>
      <c r="O68" s="2">
        <v>0</v>
      </c>
      <c r="P68" s="2"/>
      <c r="Q68" s="2">
        <v>211400000</v>
      </c>
      <c r="S68" s="2">
        <v>3363</v>
      </c>
      <c r="U68" s="2">
        <v>702923033440</v>
      </c>
      <c r="W68" s="2">
        <v>706708117710</v>
      </c>
      <c r="Y68" s="6">
        <v>1.4999138274291716E-2</v>
      </c>
    </row>
    <row r="69" spans="1:25">
      <c r="A69" s="1" t="s">
        <v>75</v>
      </c>
      <c r="C69" s="2">
        <v>57440180</v>
      </c>
      <c r="E69" s="2">
        <v>749626612942</v>
      </c>
      <c r="G69" s="2">
        <v>842201561202.75</v>
      </c>
      <c r="I69" s="2">
        <v>0</v>
      </c>
      <c r="K69" s="2">
        <v>0</v>
      </c>
      <c r="M69" s="2">
        <v>0</v>
      </c>
      <c r="O69" s="2">
        <v>0</v>
      </c>
      <c r="P69" s="2"/>
      <c r="Q69" s="2">
        <v>57440180</v>
      </c>
      <c r="S69" s="2">
        <v>15090</v>
      </c>
      <c r="U69" s="2">
        <v>749626612942</v>
      </c>
      <c r="W69" s="2">
        <v>861615020918.60999</v>
      </c>
      <c r="Y69" s="6">
        <v>1.8286874756500496E-2</v>
      </c>
    </row>
    <row r="70" spans="1:25">
      <c r="A70" s="1" t="s">
        <v>76</v>
      </c>
      <c r="C70" s="2">
        <v>31406212</v>
      </c>
      <c r="E70" s="2">
        <v>407300620023</v>
      </c>
      <c r="G70" s="2">
        <v>348095697180.39001</v>
      </c>
      <c r="I70" s="2">
        <v>0</v>
      </c>
      <c r="K70" s="2">
        <v>0</v>
      </c>
      <c r="M70" s="2">
        <v>0</v>
      </c>
      <c r="O70" s="2">
        <v>0</v>
      </c>
      <c r="P70" s="2"/>
      <c r="Q70" s="2">
        <v>31406212</v>
      </c>
      <c r="S70" s="2">
        <v>11680</v>
      </c>
      <c r="U70" s="2">
        <v>407300620023</v>
      </c>
      <c r="W70" s="2">
        <v>364641950050.84802</v>
      </c>
      <c r="Y70" s="6">
        <v>7.7391427837884179E-3</v>
      </c>
    </row>
    <row r="71" spans="1:25">
      <c r="A71" s="1" t="s">
        <v>77</v>
      </c>
      <c r="C71" s="2">
        <v>301892414</v>
      </c>
      <c r="E71" s="2">
        <v>1408875572947</v>
      </c>
      <c r="G71" s="2">
        <v>1497479809142.1299</v>
      </c>
      <c r="I71" s="2">
        <v>0</v>
      </c>
      <c r="K71" s="2">
        <v>0</v>
      </c>
      <c r="M71" s="2">
        <v>0</v>
      </c>
      <c r="O71" s="2">
        <v>0</v>
      </c>
      <c r="P71" s="2"/>
      <c r="Q71" s="2">
        <v>301892414</v>
      </c>
      <c r="S71" s="2">
        <v>5600</v>
      </c>
      <c r="U71" s="2">
        <v>1408875572947</v>
      </c>
      <c r="W71" s="2">
        <v>1680538463165.52</v>
      </c>
      <c r="Y71" s="6">
        <v>3.5667665550474056E-2</v>
      </c>
    </row>
    <row r="72" spans="1:25">
      <c r="A72" s="1" t="s">
        <v>78</v>
      </c>
      <c r="C72" s="2">
        <v>101596051</v>
      </c>
      <c r="E72" s="2">
        <v>887208673064</v>
      </c>
      <c r="G72" s="2">
        <v>1044252673494.33</v>
      </c>
      <c r="I72" s="2">
        <v>18000000</v>
      </c>
      <c r="K72" s="2">
        <v>200808717600</v>
      </c>
      <c r="M72" s="2">
        <v>0</v>
      </c>
      <c r="O72" s="2">
        <v>0</v>
      </c>
      <c r="P72" s="2"/>
      <c r="Q72" s="2">
        <v>119596051</v>
      </c>
      <c r="S72" s="2">
        <v>10900</v>
      </c>
      <c r="U72" s="2">
        <v>1088017390664</v>
      </c>
      <c r="W72" s="2">
        <v>1295840554012.3999</v>
      </c>
      <c r="Y72" s="6">
        <v>2.7502856078756119E-2</v>
      </c>
    </row>
    <row r="73" spans="1:25">
      <c r="A73" s="1" t="s">
        <v>79</v>
      </c>
      <c r="C73" s="2">
        <v>54903072</v>
      </c>
      <c r="E73" s="2">
        <v>101741087904</v>
      </c>
      <c r="G73" s="2">
        <v>93871405801.151993</v>
      </c>
      <c r="I73" s="2">
        <v>102000000</v>
      </c>
      <c r="K73" s="2">
        <v>200028586560</v>
      </c>
      <c r="M73" s="2">
        <v>0</v>
      </c>
      <c r="O73" s="2">
        <v>0</v>
      </c>
      <c r="P73" s="2"/>
      <c r="Q73" s="2">
        <v>156903072</v>
      </c>
      <c r="S73" s="2">
        <v>1994</v>
      </c>
      <c r="U73" s="2">
        <v>301769674464</v>
      </c>
      <c r="W73" s="2">
        <v>311003180450.87</v>
      </c>
      <c r="Y73" s="6">
        <v>6.6007161803132205E-3</v>
      </c>
    </row>
    <row r="74" spans="1:25">
      <c r="A74" s="1" t="s">
        <v>80</v>
      </c>
      <c r="C74" s="2">
        <v>38902128</v>
      </c>
      <c r="E74" s="2">
        <v>180617996268</v>
      </c>
      <c r="G74" s="2">
        <v>301244444036.13599</v>
      </c>
      <c r="I74" s="2">
        <v>0</v>
      </c>
      <c r="K74" s="2">
        <v>0</v>
      </c>
      <c r="M74" s="2">
        <v>0</v>
      </c>
      <c r="O74" s="2">
        <v>0</v>
      </c>
      <c r="P74" s="2"/>
      <c r="Q74" s="2">
        <v>38902128</v>
      </c>
      <c r="S74" s="2">
        <v>7940</v>
      </c>
      <c r="U74" s="2">
        <v>180617996268</v>
      </c>
      <c r="W74" s="2">
        <v>307045043086.896</v>
      </c>
      <c r="Y74" s="6">
        <v>6.5167088678979293E-3</v>
      </c>
    </row>
    <row r="75" spans="1:25">
      <c r="A75" s="1" t="s">
        <v>81</v>
      </c>
      <c r="C75" s="2">
        <v>44127623</v>
      </c>
      <c r="E75" s="2">
        <v>1695069109228</v>
      </c>
      <c r="G75" s="2">
        <v>1377362998394.9099</v>
      </c>
      <c r="I75" s="2">
        <v>0</v>
      </c>
      <c r="K75" s="2">
        <v>0</v>
      </c>
      <c r="M75" s="2">
        <v>0</v>
      </c>
      <c r="O75" s="2">
        <v>0</v>
      </c>
      <c r="P75" s="2"/>
      <c r="Q75" s="2">
        <v>44127623</v>
      </c>
      <c r="S75" s="2">
        <v>39700</v>
      </c>
      <c r="U75" s="2">
        <v>1695069109228</v>
      </c>
      <c r="W75" s="2">
        <v>1741443026633.05</v>
      </c>
      <c r="Y75" s="6">
        <v>3.6960301005044736E-2</v>
      </c>
    </row>
    <row r="76" spans="1:25">
      <c r="A76" s="1" t="s">
        <v>82</v>
      </c>
      <c r="C76" s="2">
        <v>39326602</v>
      </c>
      <c r="E76" s="2">
        <v>1273956247205</v>
      </c>
      <c r="G76" s="2">
        <v>963632804901.16504</v>
      </c>
      <c r="I76" s="2">
        <v>0</v>
      </c>
      <c r="K76" s="2">
        <v>0</v>
      </c>
      <c r="M76" s="2">
        <v>0</v>
      </c>
      <c r="O76" s="2">
        <v>0</v>
      </c>
      <c r="P76" s="2"/>
      <c r="Q76" s="2">
        <v>39326602</v>
      </c>
      <c r="S76" s="2">
        <v>25740</v>
      </c>
      <c r="U76" s="2">
        <v>1273956247205</v>
      </c>
      <c r="W76" s="2">
        <v>1006243748403.89</v>
      </c>
      <c r="Y76" s="6">
        <v>2.1356467743511794E-2</v>
      </c>
    </row>
    <row r="77" spans="1:25">
      <c r="A77" s="1" t="s">
        <v>83</v>
      </c>
      <c r="C77" s="2">
        <v>11090364</v>
      </c>
      <c r="E77" s="2">
        <v>104703462818</v>
      </c>
      <c r="G77" s="2">
        <v>201525599389.17599</v>
      </c>
      <c r="I77" s="2">
        <v>0</v>
      </c>
      <c r="K77" s="2">
        <v>0</v>
      </c>
      <c r="M77" s="2">
        <v>0</v>
      </c>
      <c r="O77" s="2">
        <v>0</v>
      </c>
      <c r="P77" s="2"/>
      <c r="Q77" s="2">
        <v>11090364</v>
      </c>
      <c r="S77" s="2">
        <v>21070</v>
      </c>
      <c r="U77" s="2">
        <v>104703462818</v>
      </c>
      <c r="W77" s="2">
        <v>232283609361.59399</v>
      </c>
      <c r="Y77" s="6">
        <v>4.9299758816352002E-3</v>
      </c>
    </row>
    <row r="78" spans="1:25">
      <c r="A78" s="1" t="s">
        <v>84</v>
      </c>
      <c r="C78" s="2">
        <v>115620000</v>
      </c>
      <c r="E78" s="2">
        <v>832289469672</v>
      </c>
      <c r="G78" s="2">
        <v>763148885040</v>
      </c>
      <c r="I78" s="2">
        <v>0</v>
      </c>
      <c r="K78" s="2">
        <v>0</v>
      </c>
      <c r="M78" s="2">
        <v>0</v>
      </c>
      <c r="O78" s="2">
        <v>0</v>
      </c>
      <c r="P78" s="2"/>
      <c r="Q78" s="2">
        <v>115620000</v>
      </c>
      <c r="S78" s="2">
        <v>7400</v>
      </c>
      <c r="U78" s="2">
        <v>832289469672</v>
      </c>
      <c r="W78" s="2">
        <v>850497251400</v>
      </c>
      <c r="Y78" s="6">
        <v>1.805091176395459E-2</v>
      </c>
    </row>
    <row r="79" spans="1:25">
      <c r="A79" s="1" t="s">
        <v>85</v>
      </c>
      <c r="C79" s="2">
        <v>4124651</v>
      </c>
      <c r="E79" s="2">
        <v>27251543204</v>
      </c>
      <c r="G79" s="2">
        <v>30299807923.204498</v>
      </c>
      <c r="I79" s="2">
        <v>0</v>
      </c>
      <c r="K79" s="2">
        <v>0</v>
      </c>
      <c r="M79" s="2">
        <v>0</v>
      </c>
      <c r="O79" s="2">
        <v>0</v>
      </c>
      <c r="P79" s="2"/>
      <c r="Q79" s="2">
        <v>4124651</v>
      </c>
      <c r="S79" s="2">
        <v>6800</v>
      </c>
      <c r="U79" s="2">
        <v>27251543204</v>
      </c>
      <c r="W79" s="2">
        <v>27880743420.540001</v>
      </c>
      <c r="Y79" s="6">
        <v>5.9173952481232563E-4</v>
      </c>
    </row>
    <row r="80" spans="1:25">
      <c r="A80" s="1" t="s">
        <v>86</v>
      </c>
      <c r="C80" s="2">
        <v>115819107</v>
      </c>
      <c r="E80" s="2">
        <v>506858566805</v>
      </c>
      <c r="G80" s="2">
        <v>529597923241.40997</v>
      </c>
      <c r="I80" s="2">
        <v>0</v>
      </c>
      <c r="K80" s="2">
        <v>0</v>
      </c>
      <c r="M80" s="2">
        <v>0</v>
      </c>
      <c r="O80" s="2">
        <v>0</v>
      </c>
      <c r="P80" s="2"/>
      <c r="Q80" s="2">
        <v>115819107</v>
      </c>
      <c r="S80" s="2">
        <v>5020</v>
      </c>
      <c r="U80" s="2">
        <v>506858566805</v>
      </c>
      <c r="W80" s="2">
        <v>577952516233.01697</v>
      </c>
      <c r="Y80" s="6">
        <v>1.226643573169074E-2</v>
      </c>
    </row>
    <row r="81" spans="1:25">
      <c r="A81" s="1" t="s">
        <v>87</v>
      </c>
      <c r="C81" s="2">
        <v>5346154</v>
      </c>
      <c r="E81" s="2">
        <v>89854649627</v>
      </c>
      <c r="G81" s="2">
        <v>126481396332.06</v>
      </c>
      <c r="I81" s="2">
        <v>0</v>
      </c>
      <c r="K81" s="2">
        <v>0</v>
      </c>
      <c r="M81" s="2">
        <v>0</v>
      </c>
      <c r="O81" s="2">
        <v>0</v>
      </c>
      <c r="P81" s="2"/>
      <c r="Q81" s="2">
        <v>5346154</v>
      </c>
      <c r="S81" s="2">
        <v>25990</v>
      </c>
      <c r="U81" s="2">
        <v>89854649627</v>
      </c>
      <c r="W81" s="2">
        <v>138119810532.36301</v>
      </c>
      <c r="Y81" s="6">
        <v>2.9314480542644706E-3</v>
      </c>
    </row>
    <row r="82" spans="1:25">
      <c r="A82" s="1" t="s">
        <v>88</v>
      </c>
      <c r="C82" s="2">
        <v>32825416</v>
      </c>
      <c r="E82" s="2">
        <v>273251975552</v>
      </c>
      <c r="G82" s="2">
        <v>524039482683.28802</v>
      </c>
      <c r="I82" s="2">
        <v>0</v>
      </c>
      <c r="K82" s="2">
        <v>0</v>
      </c>
      <c r="M82" s="2">
        <v>0</v>
      </c>
      <c r="O82" s="2">
        <v>0</v>
      </c>
      <c r="P82" s="2"/>
      <c r="Q82" s="2">
        <v>32825416</v>
      </c>
      <c r="S82" s="2">
        <v>18030</v>
      </c>
      <c r="U82" s="2">
        <v>273251975552</v>
      </c>
      <c r="W82" s="2">
        <v>588320789089.64404</v>
      </c>
      <c r="Y82" s="6">
        <v>1.2486491444006684E-2</v>
      </c>
    </row>
    <row r="83" spans="1:25">
      <c r="A83" s="1" t="s">
        <v>89</v>
      </c>
      <c r="C83" s="2">
        <v>16413684</v>
      </c>
      <c r="E83" s="2">
        <v>345336884347</v>
      </c>
      <c r="G83" s="2">
        <v>479691063857.88</v>
      </c>
      <c r="I83" s="2">
        <v>0</v>
      </c>
      <c r="K83" s="2">
        <v>0</v>
      </c>
      <c r="M83" s="2">
        <v>0</v>
      </c>
      <c r="O83" s="2">
        <v>0</v>
      </c>
      <c r="P83" s="2"/>
      <c r="Q83" s="2">
        <v>16413684</v>
      </c>
      <c r="S83" s="2">
        <v>29900</v>
      </c>
      <c r="U83" s="2">
        <v>345336884347</v>
      </c>
      <c r="W83" s="2">
        <v>487849075147.97998</v>
      </c>
      <c r="Y83" s="6">
        <v>1.0354084737049202E-2</v>
      </c>
    </row>
    <row r="84" spans="1:25">
      <c r="A84" s="1" t="s">
        <v>90</v>
      </c>
      <c r="C84" s="2">
        <v>16344556</v>
      </c>
      <c r="E84" s="2">
        <v>155481566560</v>
      </c>
      <c r="G84" s="2">
        <v>184081975757</v>
      </c>
      <c r="I84" s="2">
        <v>0</v>
      </c>
      <c r="K84" s="2">
        <v>0</v>
      </c>
      <c r="M84" s="2">
        <v>0</v>
      </c>
      <c r="O84" s="2">
        <v>0</v>
      </c>
      <c r="P84" s="2"/>
      <c r="Q84" s="2">
        <v>16344556</v>
      </c>
      <c r="S84" s="2">
        <v>11020</v>
      </c>
      <c r="U84" s="2">
        <v>155481566560</v>
      </c>
      <c r="W84" s="2">
        <v>179045310927.63599</v>
      </c>
      <c r="Y84" s="6">
        <v>3.8000488584583937E-3</v>
      </c>
    </row>
    <row r="85" spans="1:25">
      <c r="A85" s="1" t="s">
        <v>91</v>
      </c>
      <c r="C85" s="2">
        <v>8441034</v>
      </c>
      <c r="E85" s="2">
        <v>34788733034</v>
      </c>
      <c r="G85" s="2">
        <v>26598867217.209</v>
      </c>
      <c r="I85" s="2">
        <v>0</v>
      </c>
      <c r="K85" s="2">
        <v>0</v>
      </c>
      <c r="M85" s="2">
        <v>0</v>
      </c>
      <c r="O85" s="2">
        <v>0</v>
      </c>
      <c r="P85" s="2"/>
      <c r="Q85" s="2">
        <v>8441034</v>
      </c>
      <c r="S85" s="2">
        <v>3669</v>
      </c>
      <c r="U85" s="2">
        <v>34788733034</v>
      </c>
      <c r="W85" s="2">
        <v>30785881330</v>
      </c>
      <c r="Y85" s="6">
        <v>6.5339802868104476E-4</v>
      </c>
    </row>
    <row r="86" spans="1:25">
      <c r="A86" s="1" t="s">
        <v>92</v>
      </c>
      <c r="C86" s="2">
        <v>0</v>
      </c>
      <c r="E86" s="2">
        <v>0</v>
      </c>
      <c r="G86" s="2">
        <v>0</v>
      </c>
      <c r="I86" s="2">
        <v>28385000</v>
      </c>
      <c r="K86" s="2">
        <v>84641766041</v>
      </c>
      <c r="M86" s="2">
        <v>0</v>
      </c>
      <c r="O86" s="2">
        <v>0</v>
      </c>
      <c r="P86" s="2"/>
      <c r="Q86" s="2">
        <v>28385000</v>
      </c>
      <c r="S86" s="2">
        <v>3014</v>
      </c>
      <c r="U86" s="2">
        <v>84641766041</v>
      </c>
      <c r="W86" s="2">
        <v>85043353279.5</v>
      </c>
      <c r="Y86" s="6">
        <v>1.8049559403421167E-3</v>
      </c>
    </row>
    <row r="87" spans="1:25">
      <c r="A87" s="1" t="s">
        <v>93</v>
      </c>
      <c r="C87" s="2">
        <v>0</v>
      </c>
      <c r="E87" s="2">
        <v>0</v>
      </c>
      <c r="G87" s="2">
        <v>0</v>
      </c>
      <c r="I87" s="2">
        <v>6200000</v>
      </c>
      <c r="K87" s="2">
        <v>175644776</v>
      </c>
      <c r="M87" s="2">
        <v>0</v>
      </c>
      <c r="O87" s="2">
        <v>0</v>
      </c>
      <c r="P87" s="2"/>
      <c r="Q87" s="2">
        <v>6200000</v>
      </c>
      <c r="S87" s="2">
        <v>30</v>
      </c>
      <c r="U87" s="2">
        <v>175644776</v>
      </c>
      <c r="W87" s="2">
        <v>185952105</v>
      </c>
      <c r="Y87" s="6">
        <v>3.9466383155869411E-6</v>
      </c>
    </row>
    <row r="88" spans="1:25">
      <c r="A88" s="1" t="s">
        <v>94</v>
      </c>
      <c r="C88" s="2">
        <v>0</v>
      </c>
      <c r="E88" s="2">
        <v>0</v>
      </c>
      <c r="G88" s="2">
        <v>0</v>
      </c>
      <c r="I88" s="2">
        <v>755000</v>
      </c>
      <c r="K88" s="2">
        <v>8067975982</v>
      </c>
      <c r="M88" s="2">
        <v>0</v>
      </c>
      <c r="O88" s="2">
        <v>0</v>
      </c>
      <c r="P88" s="2"/>
      <c r="Q88" s="2">
        <v>755000</v>
      </c>
      <c r="S88" s="2">
        <v>11900</v>
      </c>
      <c r="U88" s="2">
        <v>8067975982</v>
      </c>
      <c r="W88" s="2">
        <v>8931042225</v>
      </c>
      <c r="Y88" s="6">
        <v>1.895520001954796E-4</v>
      </c>
    </row>
    <row r="89" spans="1:25" ht="23.25" thickBot="1">
      <c r="E89" s="3">
        <f>SUM(E9:E88)</f>
        <v>35168196848997</v>
      </c>
      <c r="G89" s="3">
        <f>SUM(G9:G88)</f>
        <v>36349228462854.383</v>
      </c>
      <c r="K89" s="3">
        <f>SUM(K9:K88)</f>
        <v>1778856058506</v>
      </c>
      <c r="O89" s="3">
        <f>SUM(O9:O88)</f>
        <v>79153792959</v>
      </c>
      <c r="U89" s="3">
        <f>SUM(U9:U88)</f>
        <v>36871423565405</v>
      </c>
      <c r="W89" s="3">
        <f>SUM(W9:W88)</f>
        <v>41017386692271.508</v>
      </c>
      <c r="Y89" s="7">
        <f>SUM(Y9:Y88)</f>
        <v>0.87055099443464035</v>
      </c>
    </row>
    <row r="90" spans="1:25" ht="23.25" thickTop="1"/>
  </sheetData>
  <mergeCells count="21">
    <mergeCell ref="A6:A8"/>
    <mergeCell ref="C7:C8"/>
    <mergeCell ref="E7:E8"/>
    <mergeCell ref="G7:G8"/>
    <mergeCell ref="C6:G6"/>
    <mergeCell ref="A4:Y4"/>
    <mergeCell ref="A3:Y3"/>
    <mergeCell ref="A2:Y2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26"/>
  <sheetViews>
    <sheetView rightToLeft="1" topLeftCell="H1" workbookViewId="0">
      <selection activeCell="AG27" sqref="AG27"/>
    </sheetView>
  </sheetViews>
  <sheetFormatPr defaultRowHeight="22.5"/>
  <cols>
    <col min="1" max="1" width="33.28515625" style="1" bestFit="1" customWidth="1"/>
    <col min="2" max="2" width="1" style="1" customWidth="1"/>
    <col min="3" max="3" width="21.7109375" style="1" bestFit="1" customWidth="1"/>
    <col min="4" max="4" width="1" style="1" customWidth="1"/>
    <col min="5" max="5" width="19.140625" style="1" bestFit="1" customWidth="1"/>
    <col min="6" max="6" width="1" style="1" customWidth="1"/>
    <col min="7" max="7" width="12.7109375" style="1" bestFit="1" customWidth="1"/>
    <col min="8" max="8" width="1" style="1" customWidth="1"/>
    <col min="9" max="9" width="15.5703125" style="1" bestFit="1" customWidth="1"/>
    <col min="10" max="10" width="1" style="1" customWidth="1"/>
    <col min="11" max="11" width="9.28515625" style="1" bestFit="1" customWidth="1"/>
    <col min="12" max="12" width="1" style="1" customWidth="1"/>
    <col min="13" max="13" width="9.5703125" style="1" bestFit="1" customWidth="1"/>
    <col min="14" max="14" width="1" style="1" customWidth="1"/>
    <col min="15" max="15" width="9.5703125" style="1" bestFit="1" customWidth="1"/>
    <col min="16" max="16" width="1" style="1" customWidth="1"/>
    <col min="17" max="17" width="18.7109375" style="1" bestFit="1" customWidth="1"/>
    <col min="18" max="18" width="1" style="1" customWidth="1"/>
    <col min="19" max="19" width="18.85546875" style="1" bestFit="1" customWidth="1"/>
    <col min="20" max="20" width="1" style="1" customWidth="1"/>
    <col min="21" max="21" width="11.28515625" style="1" bestFit="1" customWidth="1"/>
    <col min="22" max="22" width="1" style="1" customWidth="1"/>
    <col min="23" max="23" width="20.42578125" style="1" bestFit="1" customWidth="1"/>
    <col min="24" max="24" width="1" style="1" customWidth="1"/>
    <col min="25" max="25" width="9.5703125" style="1" bestFit="1" customWidth="1"/>
    <col min="26" max="26" width="1" style="1" customWidth="1"/>
    <col min="27" max="27" width="18.7109375" style="1" bestFit="1" customWidth="1"/>
    <col min="28" max="28" width="1.28515625" style="1" customWidth="1"/>
    <col min="29" max="29" width="11.42578125" style="1" bestFit="1" customWidth="1"/>
    <col min="30" max="30" width="1" style="1" customWidth="1"/>
    <col min="31" max="31" width="18.85546875" style="1" bestFit="1" customWidth="1"/>
    <col min="32" max="32" width="1" style="1" customWidth="1"/>
    <col min="33" max="33" width="20.28515625" style="1" bestFit="1" customWidth="1"/>
    <col min="34" max="34" width="1" style="1" customWidth="1"/>
    <col min="35" max="35" width="20.42578125" style="1" bestFit="1" customWidth="1"/>
    <col min="36" max="36" width="1" style="1" customWidth="1"/>
    <col min="37" max="37" width="30.7109375" style="1" bestFit="1" customWidth="1"/>
    <col min="38" max="38" width="1" style="1" customWidth="1"/>
    <col min="39" max="39" width="9.140625" style="1" customWidth="1"/>
    <col min="40" max="16384" width="9.140625" style="1"/>
  </cols>
  <sheetData>
    <row r="2" spans="1:37" ht="24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</row>
    <row r="3" spans="1:37" ht="24">
      <c r="A3" s="10" t="s">
        <v>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</row>
    <row r="4" spans="1:37" ht="24">
      <c r="A4" s="10" t="s">
        <v>2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</row>
    <row r="5" spans="1:37">
      <c r="AK5" s="2"/>
    </row>
    <row r="6" spans="1:37" ht="24">
      <c r="A6" s="11" t="s">
        <v>96</v>
      </c>
      <c r="B6" s="11" t="s">
        <v>96</v>
      </c>
      <c r="C6" s="11" t="s">
        <v>96</v>
      </c>
      <c r="D6" s="11" t="s">
        <v>96</v>
      </c>
      <c r="E6" s="11" t="s">
        <v>96</v>
      </c>
      <c r="F6" s="11" t="s">
        <v>96</v>
      </c>
      <c r="G6" s="11" t="s">
        <v>96</v>
      </c>
      <c r="H6" s="11" t="s">
        <v>96</v>
      </c>
      <c r="I6" s="11" t="s">
        <v>96</v>
      </c>
      <c r="J6" s="11" t="s">
        <v>96</v>
      </c>
      <c r="K6" s="11" t="s">
        <v>96</v>
      </c>
      <c r="L6" s="11" t="s">
        <v>96</v>
      </c>
      <c r="M6" s="11" t="s">
        <v>96</v>
      </c>
      <c r="O6" s="11" t="s">
        <v>194</v>
      </c>
      <c r="P6" s="11" t="s">
        <v>4</v>
      </c>
      <c r="Q6" s="11" t="s">
        <v>4</v>
      </c>
      <c r="R6" s="11" t="s">
        <v>4</v>
      </c>
      <c r="S6" s="11" t="s">
        <v>4</v>
      </c>
      <c r="U6" s="11" t="s">
        <v>5</v>
      </c>
      <c r="V6" s="11" t="s">
        <v>5</v>
      </c>
      <c r="W6" s="11" t="s">
        <v>5</v>
      </c>
      <c r="X6" s="11" t="s">
        <v>5</v>
      </c>
      <c r="Y6" s="11" t="s">
        <v>5</v>
      </c>
      <c r="Z6" s="11" t="s">
        <v>5</v>
      </c>
      <c r="AA6" s="11" t="s">
        <v>5</v>
      </c>
      <c r="AC6" s="11" t="s">
        <v>6</v>
      </c>
      <c r="AD6" s="11" t="s">
        <v>6</v>
      </c>
      <c r="AE6" s="11" t="s">
        <v>6</v>
      </c>
      <c r="AF6" s="11" t="s">
        <v>6</v>
      </c>
      <c r="AG6" s="11" t="s">
        <v>6</v>
      </c>
      <c r="AH6" s="11" t="s">
        <v>6</v>
      </c>
      <c r="AI6" s="11" t="s">
        <v>6</v>
      </c>
      <c r="AJ6" s="11" t="s">
        <v>6</v>
      </c>
      <c r="AK6" s="11" t="s">
        <v>6</v>
      </c>
    </row>
    <row r="7" spans="1:37" ht="24">
      <c r="A7" s="10" t="s">
        <v>97</v>
      </c>
      <c r="C7" s="10" t="s">
        <v>98</v>
      </c>
      <c r="E7" s="10" t="s">
        <v>99</v>
      </c>
      <c r="G7" s="10" t="s">
        <v>100</v>
      </c>
      <c r="I7" s="10" t="s">
        <v>101</v>
      </c>
      <c r="K7" s="10" t="s">
        <v>102</v>
      </c>
      <c r="M7" s="10" t="s">
        <v>95</v>
      </c>
      <c r="O7" s="10" t="s">
        <v>7</v>
      </c>
      <c r="Q7" s="10" t="s">
        <v>8</v>
      </c>
      <c r="S7" s="10" t="s">
        <v>9</v>
      </c>
      <c r="U7" s="11" t="s">
        <v>10</v>
      </c>
      <c r="V7" s="11" t="s">
        <v>10</v>
      </c>
      <c r="W7" s="11" t="s">
        <v>10</v>
      </c>
      <c r="Y7" s="11" t="s">
        <v>11</v>
      </c>
      <c r="Z7" s="11" t="s">
        <v>11</v>
      </c>
      <c r="AA7" s="11" t="s">
        <v>11</v>
      </c>
      <c r="AC7" s="10" t="s">
        <v>7</v>
      </c>
      <c r="AE7" s="10" t="s">
        <v>103</v>
      </c>
      <c r="AG7" s="10" t="s">
        <v>8</v>
      </c>
      <c r="AI7" s="10" t="s">
        <v>9</v>
      </c>
      <c r="AK7" s="10" t="s">
        <v>13</v>
      </c>
    </row>
    <row r="8" spans="1:37" ht="24">
      <c r="A8" s="11" t="s">
        <v>97</v>
      </c>
      <c r="C8" s="11" t="s">
        <v>98</v>
      </c>
      <c r="E8" s="11" t="s">
        <v>99</v>
      </c>
      <c r="G8" s="11" t="s">
        <v>100</v>
      </c>
      <c r="I8" s="11" t="s">
        <v>101</v>
      </c>
      <c r="K8" s="11" t="s">
        <v>102</v>
      </c>
      <c r="M8" s="11" t="s">
        <v>95</v>
      </c>
      <c r="O8" s="11" t="s">
        <v>7</v>
      </c>
      <c r="Q8" s="11" t="s">
        <v>8</v>
      </c>
      <c r="S8" s="11" t="s">
        <v>9</v>
      </c>
      <c r="U8" s="11" t="s">
        <v>7</v>
      </c>
      <c r="W8" s="11" t="s">
        <v>8</v>
      </c>
      <c r="Y8" s="11" t="s">
        <v>7</v>
      </c>
      <c r="AA8" s="11" t="s">
        <v>14</v>
      </c>
      <c r="AC8" s="11" t="s">
        <v>7</v>
      </c>
      <c r="AE8" s="11" t="s">
        <v>103</v>
      </c>
      <c r="AG8" s="11" t="s">
        <v>8</v>
      </c>
      <c r="AI8" s="11" t="s">
        <v>9</v>
      </c>
      <c r="AK8" s="11" t="s">
        <v>13</v>
      </c>
    </row>
    <row r="9" spans="1:37">
      <c r="A9" s="1" t="s">
        <v>104</v>
      </c>
      <c r="C9" s="1" t="s">
        <v>105</v>
      </c>
      <c r="E9" s="1" t="s">
        <v>105</v>
      </c>
      <c r="G9" s="1" t="s">
        <v>106</v>
      </c>
      <c r="I9" s="1" t="s">
        <v>107</v>
      </c>
      <c r="K9" s="2">
        <v>0</v>
      </c>
      <c r="M9" s="2">
        <v>0</v>
      </c>
      <c r="O9" s="2">
        <v>113426</v>
      </c>
      <c r="Q9" s="2">
        <v>110854972633</v>
      </c>
      <c r="S9" s="2">
        <v>111262078692</v>
      </c>
      <c r="U9" s="2">
        <v>18005</v>
      </c>
      <c r="W9" s="2">
        <v>17812750017</v>
      </c>
      <c r="Y9" s="2">
        <v>131431</v>
      </c>
      <c r="AA9" s="2">
        <v>131431000000</v>
      </c>
      <c r="AB9" s="2"/>
      <c r="AC9" s="2">
        <v>0</v>
      </c>
      <c r="AE9" s="2">
        <v>0</v>
      </c>
      <c r="AG9" s="2">
        <v>0</v>
      </c>
      <c r="AI9" s="2">
        <v>0</v>
      </c>
      <c r="AK9" s="6">
        <v>0</v>
      </c>
    </row>
    <row r="10" spans="1:37">
      <c r="A10" s="1" t="s">
        <v>108</v>
      </c>
      <c r="C10" s="1" t="s">
        <v>105</v>
      </c>
      <c r="E10" s="1" t="s">
        <v>105</v>
      </c>
      <c r="G10" s="1" t="s">
        <v>109</v>
      </c>
      <c r="I10" s="1" t="s">
        <v>107</v>
      </c>
      <c r="K10" s="2">
        <v>0</v>
      </c>
      <c r="M10" s="2">
        <v>0</v>
      </c>
      <c r="O10" s="2">
        <v>6100</v>
      </c>
      <c r="Q10" s="2">
        <v>5974507681</v>
      </c>
      <c r="S10" s="2">
        <v>5972342316</v>
      </c>
      <c r="U10" s="2">
        <v>3570</v>
      </c>
      <c r="W10" s="2">
        <v>3513123937</v>
      </c>
      <c r="Y10" s="2">
        <v>9670</v>
      </c>
      <c r="AA10" s="2">
        <v>9670000000</v>
      </c>
      <c r="AB10" s="2"/>
      <c r="AC10" s="2">
        <v>0</v>
      </c>
      <c r="AE10" s="2">
        <v>0</v>
      </c>
      <c r="AG10" s="2">
        <v>0</v>
      </c>
      <c r="AI10" s="2">
        <v>0</v>
      </c>
      <c r="AK10" s="6">
        <v>0</v>
      </c>
    </row>
    <row r="11" spans="1:37">
      <c r="A11" s="1" t="s">
        <v>110</v>
      </c>
      <c r="C11" s="1" t="s">
        <v>105</v>
      </c>
      <c r="E11" s="1" t="s">
        <v>105</v>
      </c>
      <c r="G11" s="1" t="s">
        <v>109</v>
      </c>
      <c r="I11" s="1" t="s">
        <v>6</v>
      </c>
      <c r="K11" s="2">
        <v>0</v>
      </c>
      <c r="M11" s="2">
        <v>0</v>
      </c>
      <c r="O11" s="2">
        <v>20000</v>
      </c>
      <c r="Q11" s="2">
        <v>19561944960</v>
      </c>
      <c r="S11" s="2">
        <v>19545556725</v>
      </c>
      <c r="U11" s="2">
        <v>10000</v>
      </c>
      <c r="W11" s="2">
        <v>9820779693</v>
      </c>
      <c r="Y11" s="2">
        <v>30000</v>
      </c>
      <c r="AA11" s="2">
        <v>30000000000</v>
      </c>
      <c r="AB11" s="2"/>
      <c r="AC11" s="2">
        <v>0</v>
      </c>
      <c r="AE11" s="2">
        <v>0</v>
      </c>
      <c r="AG11" s="2">
        <v>0</v>
      </c>
      <c r="AI11" s="2">
        <v>0</v>
      </c>
      <c r="AK11" s="6">
        <v>0</v>
      </c>
    </row>
    <row r="12" spans="1:37">
      <c r="A12" s="1" t="s">
        <v>111</v>
      </c>
      <c r="C12" s="1" t="s">
        <v>105</v>
      </c>
      <c r="E12" s="1" t="s">
        <v>105</v>
      </c>
      <c r="G12" s="1" t="s">
        <v>109</v>
      </c>
      <c r="I12" s="1" t="s">
        <v>112</v>
      </c>
      <c r="K12" s="2">
        <v>0</v>
      </c>
      <c r="M12" s="2">
        <v>0</v>
      </c>
      <c r="O12" s="2">
        <v>22143</v>
      </c>
      <c r="Q12" s="2">
        <v>21209556006</v>
      </c>
      <c r="S12" s="2">
        <v>21237265657</v>
      </c>
      <c r="U12" s="2">
        <v>1008561</v>
      </c>
      <c r="W12" s="2">
        <v>979419648370</v>
      </c>
      <c r="Y12" s="2">
        <v>0</v>
      </c>
      <c r="AA12" s="2">
        <v>0</v>
      </c>
      <c r="AB12" s="2"/>
      <c r="AC12" s="2">
        <v>1030704</v>
      </c>
      <c r="AE12" s="2">
        <v>980230</v>
      </c>
      <c r="AG12" s="2">
        <v>1000629204376</v>
      </c>
      <c r="AI12" s="2">
        <v>1010143860154</v>
      </c>
      <c r="AK12" s="6">
        <v>2.1439243523157066E-2</v>
      </c>
    </row>
    <row r="13" spans="1:37">
      <c r="A13" s="1" t="s">
        <v>113</v>
      </c>
      <c r="C13" s="1" t="s">
        <v>105</v>
      </c>
      <c r="E13" s="1" t="s">
        <v>105</v>
      </c>
      <c r="G13" s="1" t="s">
        <v>114</v>
      </c>
      <c r="I13" s="1" t="s">
        <v>115</v>
      </c>
      <c r="K13" s="2">
        <v>0</v>
      </c>
      <c r="M13" s="2">
        <v>0</v>
      </c>
      <c r="O13" s="2">
        <v>280007</v>
      </c>
      <c r="Q13" s="2">
        <v>262029884862</v>
      </c>
      <c r="S13" s="2">
        <v>264513862051</v>
      </c>
      <c r="U13" s="2">
        <v>10169</v>
      </c>
      <c r="W13" s="2">
        <v>9643068117</v>
      </c>
      <c r="Y13" s="2">
        <v>0</v>
      </c>
      <c r="AA13" s="2">
        <v>0</v>
      </c>
      <c r="AB13" s="2"/>
      <c r="AC13" s="2">
        <v>290176</v>
      </c>
      <c r="AE13" s="2">
        <v>961980</v>
      </c>
      <c r="AG13" s="2">
        <v>271672952979</v>
      </c>
      <c r="AI13" s="2">
        <v>279092913719</v>
      </c>
      <c r="AK13" s="6">
        <v>5.9234542512557496E-3</v>
      </c>
    </row>
    <row r="14" spans="1:37">
      <c r="A14" s="1" t="s">
        <v>116</v>
      </c>
      <c r="C14" s="1" t="s">
        <v>105</v>
      </c>
      <c r="E14" s="1" t="s">
        <v>105</v>
      </c>
      <c r="G14" s="1" t="s">
        <v>117</v>
      </c>
      <c r="I14" s="1" t="s">
        <v>112</v>
      </c>
      <c r="K14" s="2">
        <v>0</v>
      </c>
      <c r="M14" s="2">
        <v>0</v>
      </c>
      <c r="O14" s="2">
        <v>45000</v>
      </c>
      <c r="Q14" s="2">
        <v>43101160666</v>
      </c>
      <c r="S14" s="2">
        <v>43085539330</v>
      </c>
      <c r="U14" s="2">
        <v>290000</v>
      </c>
      <c r="W14" s="2">
        <v>282079022870</v>
      </c>
      <c r="Y14" s="2">
        <v>0</v>
      </c>
      <c r="AA14" s="2">
        <v>0</v>
      </c>
      <c r="AB14" s="2"/>
      <c r="AC14" s="2">
        <v>335000</v>
      </c>
      <c r="AE14" s="2">
        <v>980230</v>
      </c>
      <c r="AG14" s="2">
        <v>325180183536</v>
      </c>
      <c r="AI14" s="2">
        <v>328317531659</v>
      </c>
      <c r="AK14" s="6">
        <v>6.9681951173628173E-3</v>
      </c>
    </row>
    <row r="15" spans="1:37">
      <c r="A15" s="1" t="s">
        <v>118</v>
      </c>
      <c r="C15" s="1" t="s">
        <v>105</v>
      </c>
      <c r="E15" s="1" t="s">
        <v>105</v>
      </c>
      <c r="G15" s="1" t="s">
        <v>119</v>
      </c>
      <c r="I15" s="1" t="s">
        <v>6</v>
      </c>
      <c r="K15" s="2">
        <v>0</v>
      </c>
      <c r="M15" s="2">
        <v>0</v>
      </c>
      <c r="O15" s="2">
        <v>45906</v>
      </c>
      <c r="Q15" s="2">
        <v>44894776860</v>
      </c>
      <c r="S15" s="2">
        <v>44881504912</v>
      </c>
      <c r="U15" s="2">
        <v>45000</v>
      </c>
      <c r="W15" s="2">
        <v>44448004738</v>
      </c>
      <c r="Y15" s="2">
        <v>90906</v>
      </c>
      <c r="AA15" s="2">
        <v>90906000000</v>
      </c>
      <c r="AB15" s="2"/>
      <c r="AC15" s="2">
        <v>0</v>
      </c>
      <c r="AE15" s="2">
        <v>0</v>
      </c>
      <c r="AG15" s="2">
        <v>0</v>
      </c>
      <c r="AI15" s="2">
        <v>0</v>
      </c>
      <c r="AK15" s="6">
        <v>0</v>
      </c>
    </row>
    <row r="16" spans="1:37">
      <c r="A16" s="1" t="s">
        <v>120</v>
      </c>
      <c r="C16" s="1" t="s">
        <v>105</v>
      </c>
      <c r="E16" s="1" t="s">
        <v>105</v>
      </c>
      <c r="G16" s="1" t="s">
        <v>117</v>
      </c>
      <c r="I16" s="1" t="s">
        <v>112</v>
      </c>
      <c r="K16" s="2">
        <v>0</v>
      </c>
      <c r="M16" s="2">
        <v>0</v>
      </c>
      <c r="O16" s="2">
        <v>77388</v>
      </c>
      <c r="Q16" s="2">
        <v>73953782767</v>
      </c>
      <c r="S16" s="2">
        <v>74286751885</v>
      </c>
      <c r="U16" s="2">
        <v>25000</v>
      </c>
      <c r="W16" s="2">
        <v>24375917332</v>
      </c>
      <c r="Y16" s="2">
        <v>0</v>
      </c>
      <c r="AA16" s="2">
        <v>0</v>
      </c>
      <c r="AB16" s="2"/>
      <c r="AC16" s="2">
        <v>102388</v>
      </c>
      <c r="AE16" s="2">
        <v>980000</v>
      </c>
      <c r="AG16" s="2">
        <v>98329700099</v>
      </c>
      <c r="AI16" s="2">
        <v>100322053331</v>
      </c>
      <c r="AK16" s="6">
        <v>2.1292303175297804E-3</v>
      </c>
    </row>
    <row r="17" spans="1:37">
      <c r="A17" s="1" t="s">
        <v>121</v>
      </c>
      <c r="C17" s="1" t="s">
        <v>105</v>
      </c>
      <c r="E17" s="1" t="s">
        <v>105</v>
      </c>
      <c r="G17" s="1" t="s">
        <v>122</v>
      </c>
      <c r="I17" s="1" t="s">
        <v>115</v>
      </c>
      <c r="K17" s="2">
        <v>0</v>
      </c>
      <c r="M17" s="2">
        <v>0</v>
      </c>
      <c r="O17" s="2">
        <v>20000</v>
      </c>
      <c r="Q17" s="2">
        <v>18771401700</v>
      </c>
      <c r="S17" s="2">
        <v>18856581625</v>
      </c>
      <c r="U17" s="2">
        <v>470000</v>
      </c>
      <c r="W17" s="2">
        <v>450135260348</v>
      </c>
      <c r="Y17" s="2">
        <v>0</v>
      </c>
      <c r="AA17" s="2">
        <v>0</v>
      </c>
      <c r="AB17" s="2"/>
      <c r="AC17" s="2">
        <v>490000</v>
      </c>
      <c r="AE17" s="2">
        <v>958430</v>
      </c>
      <c r="AG17" s="2">
        <v>468906662048</v>
      </c>
      <c r="AI17" s="2">
        <v>469545579435</v>
      </c>
      <c r="AK17" s="6">
        <v>9.9656122457588876E-3</v>
      </c>
    </row>
    <row r="18" spans="1:37">
      <c r="A18" s="1" t="s">
        <v>123</v>
      </c>
      <c r="C18" s="1" t="s">
        <v>105</v>
      </c>
      <c r="E18" s="1" t="s">
        <v>105</v>
      </c>
      <c r="G18" s="1" t="s">
        <v>122</v>
      </c>
      <c r="I18" s="1" t="s">
        <v>115</v>
      </c>
      <c r="K18" s="2">
        <v>0</v>
      </c>
      <c r="M18" s="2">
        <v>0</v>
      </c>
      <c r="O18" s="2">
        <v>5000</v>
      </c>
      <c r="Q18" s="2">
        <v>4683348702</v>
      </c>
      <c r="S18" s="2">
        <v>4700647853</v>
      </c>
      <c r="U18" s="2">
        <v>5000</v>
      </c>
      <c r="W18" s="2">
        <v>4715104456</v>
      </c>
      <c r="Y18" s="2">
        <v>0</v>
      </c>
      <c r="AA18" s="2">
        <v>0</v>
      </c>
      <c r="AB18" s="2"/>
      <c r="AC18" s="2">
        <v>10000</v>
      </c>
      <c r="AE18" s="2">
        <v>942850</v>
      </c>
      <c r="AG18" s="2">
        <v>9398453158</v>
      </c>
      <c r="AI18" s="2">
        <v>9426791084</v>
      </c>
      <c r="AK18" s="6">
        <v>2.0007374955582113E-4</v>
      </c>
    </row>
    <row r="19" spans="1:37">
      <c r="A19" s="1" t="s">
        <v>124</v>
      </c>
      <c r="C19" s="1" t="s">
        <v>105</v>
      </c>
      <c r="E19" s="1" t="s">
        <v>105</v>
      </c>
      <c r="G19" s="1" t="s">
        <v>119</v>
      </c>
      <c r="I19" s="1" t="s">
        <v>6</v>
      </c>
      <c r="K19" s="2">
        <v>0</v>
      </c>
      <c r="M19" s="2">
        <v>0</v>
      </c>
      <c r="O19" s="2">
        <v>98013</v>
      </c>
      <c r="Q19" s="2">
        <v>95675857662</v>
      </c>
      <c r="S19" s="2">
        <v>95832480304</v>
      </c>
      <c r="U19" s="2">
        <v>65000</v>
      </c>
      <c r="W19" s="2">
        <v>64415873255</v>
      </c>
      <c r="Y19" s="2">
        <v>163013</v>
      </c>
      <c r="AA19" s="2">
        <v>163013000000</v>
      </c>
      <c r="AB19" s="2"/>
      <c r="AC19" s="2">
        <v>0</v>
      </c>
      <c r="AE19" s="2">
        <v>0</v>
      </c>
      <c r="AG19" s="2">
        <v>0</v>
      </c>
      <c r="AI19" s="2">
        <v>0</v>
      </c>
      <c r="AK19" s="6">
        <v>0</v>
      </c>
    </row>
    <row r="20" spans="1:37">
      <c r="A20" s="1" t="s">
        <v>125</v>
      </c>
      <c r="C20" s="1" t="s">
        <v>105</v>
      </c>
      <c r="E20" s="1" t="s">
        <v>105</v>
      </c>
      <c r="G20" s="1" t="s">
        <v>122</v>
      </c>
      <c r="I20" s="1" t="s">
        <v>115</v>
      </c>
      <c r="K20" s="2">
        <v>0</v>
      </c>
      <c r="M20" s="2">
        <v>0</v>
      </c>
      <c r="O20" s="2">
        <v>144579</v>
      </c>
      <c r="Q20" s="2">
        <v>135321124303</v>
      </c>
      <c r="S20" s="2">
        <v>135953349278</v>
      </c>
      <c r="U20" s="2">
        <v>772156</v>
      </c>
      <c r="W20" s="2">
        <v>738954373985</v>
      </c>
      <c r="Y20" s="2">
        <v>0</v>
      </c>
      <c r="AA20" s="2">
        <v>0</v>
      </c>
      <c r="AB20" s="2"/>
      <c r="AC20" s="2">
        <v>916735</v>
      </c>
      <c r="AE20" s="2">
        <v>960850</v>
      </c>
      <c r="AG20" s="2">
        <v>874275498288</v>
      </c>
      <c r="AI20" s="2">
        <v>880685171625</v>
      </c>
      <c r="AK20" s="6">
        <v>1.8691618695601677E-2</v>
      </c>
    </row>
    <row r="21" spans="1:37">
      <c r="A21" s="1" t="s">
        <v>126</v>
      </c>
      <c r="C21" s="1" t="s">
        <v>105</v>
      </c>
      <c r="E21" s="1" t="s">
        <v>105</v>
      </c>
      <c r="G21" s="1" t="s">
        <v>127</v>
      </c>
      <c r="I21" s="1" t="s">
        <v>128</v>
      </c>
      <c r="K21" s="2">
        <v>0</v>
      </c>
      <c r="M21" s="2">
        <v>0</v>
      </c>
      <c r="O21" s="2">
        <v>0</v>
      </c>
      <c r="Q21" s="2">
        <v>0</v>
      </c>
      <c r="S21" s="2">
        <v>0</v>
      </c>
      <c r="U21" s="2">
        <v>54646</v>
      </c>
      <c r="W21" s="2">
        <v>52293676387</v>
      </c>
      <c r="Y21" s="2">
        <v>0</v>
      </c>
      <c r="AA21" s="2">
        <v>0</v>
      </c>
      <c r="AB21" s="2"/>
      <c r="AC21" s="2">
        <v>54646</v>
      </c>
      <c r="AE21" s="2">
        <v>956500</v>
      </c>
      <c r="AG21" s="2">
        <v>52293676387</v>
      </c>
      <c r="AI21" s="2">
        <v>52259425262</v>
      </c>
      <c r="AK21" s="6">
        <v>1.10915146719937E-3</v>
      </c>
    </row>
    <row r="22" spans="1:37">
      <c r="A22" s="1" t="s">
        <v>129</v>
      </c>
      <c r="C22" s="1" t="s">
        <v>105</v>
      </c>
      <c r="E22" s="1" t="s">
        <v>105</v>
      </c>
      <c r="G22" s="1" t="s">
        <v>130</v>
      </c>
      <c r="I22" s="1" t="s">
        <v>131</v>
      </c>
      <c r="K22" s="2">
        <v>0</v>
      </c>
      <c r="M22" s="2">
        <v>0</v>
      </c>
      <c r="O22" s="2">
        <v>0</v>
      </c>
      <c r="Q22" s="2">
        <v>0</v>
      </c>
      <c r="S22" s="2">
        <v>0</v>
      </c>
      <c r="U22" s="2">
        <v>542800</v>
      </c>
      <c r="W22" s="2">
        <v>525848847747</v>
      </c>
      <c r="Y22" s="2">
        <v>0</v>
      </c>
      <c r="AA22" s="2">
        <v>0</v>
      </c>
      <c r="AB22" s="2"/>
      <c r="AC22" s="2">
        <v>542800</v>
      </c>
      <c r="AE22" s="2">
        <v>976000</v>
      </c>
      <c r="AG22" s="2">
        <v>525848847747</v>
      </c>
      <c r="AI22" s="2">
        <v>529676778680</v>
      </c>
      <c r="AK22" s="6">
        <v>1.1241833856170395E-2</v>
      </c>
    </row>
    <row r="23" spans="1:37">
      <c r="A23" s="1" t="s">
        <v>132</v>
      </c>
      <c r="C23" s="1" t="s">
        <v>105</v>
      </c>
      <c r="E23" s="1" t="s">
        <v>105</v>
      </c>
      <c r="G23" s="1" t="s">
        <v>106</v>
      </c>
      <c r="I23" s="1" t="s">
        <v>6</v>
      </c>
      <c r="K23" s="2">
        <v>0</v>
      </c>
      <c r="M23" s="2">
        <v>0</v>
      </c>
      <c r="O23" s="2">
        <v>0</v>
      </c>
      <c r="Q23" s="2">
        <v>0</v>
      </c>
      <c r="S23" s="2">
        <v>0</v>
      </c>
      <c r="U23" s="2">
        <v>70000</v>
      </c>
      <c r="W23" s="2">
        <v>69085419460</v>
      </c>
      <c r="Y23" s="2">
        <v>70000</v>
      </c>
      <c r="AA23" s="2">
        <v>70000000000</v>
      </c>
      <c r="AB23" s="2"/>
      <c r="AC23" s="2">
        <v>0</v>
      </c>
      <c r="AE23" s="2">
        <v>0</v>
      </c>
      <c r="AG23" s="2">
        <v>0</v>
      </c>
      <c r="AI23" s="2">
        <v>0</v>
      </c>
      <c r="AK23" s="6">
        <v>0</v>
      </c>
    </row>
    <row r="24" spans="1:37">
      <c r="A24" s="1" t="s">
        <v>133</v>
      </c>
      <c r="C24" s="1" t="s">
        <v>105</v>
      </c>
      <c r="E24" s="1" t="s">
        <v>105</v>
      </c>
      <c r="G24" s="1" t="s">
        <v>117</v>
      </c>
      <c r="I24" s="1" t="s">
        <v>112</v>
      </c>
      <c r="K24" s="2">
        <v>0</v>
      </c>
      <c r="M24" s="2">
        <v>0</v>
      </c>
      <c r="O24" s="2">
        <v>0</v>
      </c>
      <c r="Q24" s="2">
        <v>0</v>
      </c>
      <c r="S24" s="2">
        <v>0</v>
      </c>
      <c r="U24" s="2">
        <v>65000</v>
      </c>
      <c r="W24" s="2">
        <v>63223957264</v>
      </c>
      <c r="Y24" s="2">
        <v>0</v>
      </c>
      <c r="AA24" s="2">
        <v>0</v>
      </c>
      <c r="AB24" s="2"/>
      <c r="AC24" s="2">
        <v>65000</v>
      </c>
      <c r="AE24" s="2">
        <v>980230</v>
      </c>
      <c r="AG24" s="2">
        <v>63223957264</v>
      </c>
      <c r="AI24" s="2">
        <v>63703401665</v>
      </c>
      <c r="AK24" s="6">
        <v>1.3520378585889841E-3</v>
      </c>
    </row>
    <row r="25" spans="1:37" ht="23.25" thickBot="1">
      <c r="Q25" s="3">
        <f>SUM(Q9:Q24)</f>
        <v>836032318802</v>
      </c>
      <c r="S25" s="3">
        <f>SUM(S9:S24)</f>
        <v>840127960628</v>
      </c>
      <c r="W25" s="3">
        <f>SUM(W9:W24)</f>
        <v>3339784827976</v>
      </c>
      <c r="AA25" s="3">
        <f>SUM(AA9:AA24)</f>
        <v>495020000000</v>
      </c>
      <c r="AG25" s="3">
        <f>SUM(AG9:AG24)</f>
        <v>3689759135882</v>
      </c>
      <c r="AI25" s="3">
        <f>SUM(AI9:AI24)</f>
        <v>3723173506614</v>
      </c>
      <c r="AK25" s="7">
        <f>SUM(AK9:AK24)</f>
        <v>7.9020451082180532E-2</v>
      </c>
    </row>
    <row r="26" spans="1:37" ht="23.25" thickTop="1"/>
  </sheetData>
  <mergeCells count="28">
    <mergeCell ref="A4:AK4"/>
    <mergeCell ref="A3:AK3"/>
    <mergeCell ref="A2:AK2"/>
    <mergeCell ref="AI7:AI8"/>
    <mergeCell ref="AK7:AK8"/>
    <mergeCell ref="AC6:AK6"/>
    <mergeCell ref="Y8"/>
    <mergeCell ref="AA8"/>
    <mergeCell ref="Y7:AA7"/>
    <mergeCell ref="U6:AA6"/>
    <mergeCell ref="AC7:AC8"/>
    <mergeCell ref="U8"/>
    <mergeCell ref="W8"/>
    <mergeCell ref="U7:W7"/>
    <mergeCell ref="AE7:AE8"/>
    <mergeCell ref="AG7:AG8"/>
    <mergeCell ref="S7:S8"/>
    <mergeCell ref="O6:S6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2"/>
  <sheetViews>
    <sheetView rightToLeft="1" workbookViewId="0">
      <selection activeCell="H21" sqref="H21"/>
    </sheetView>
  </sheetViews>
  <sheetFormatPr defaultRowHeight="22.5"/>
  <cols>
    <col min="1" max="1" width="22.7109375" style="1" bestFit="1" customWidth="1"/>
    <col min="2" max="2" width="1" style="1" customWidth="1"/>
    <col min="3" max="3" width="28" style="1" bestFit="1" customWidth="1"/>
    <col min="4" max="4" width="1" style="1" customWidth="1"/>
    <col min="5" max="5" width="16" style="1" bestFit="1" customWidth="1"/>
    <col min="6" max="6" width="1" style="1" customWidth="1"/>
    <col min="7" max="7" width="12.7109375" style="1" bestFit="1" customWidth="1"/>
    <col min="8" max="8" width="1" style="1" customWidth="1"/>
    <col min="9" max="9" width="9.28515625" style="1" bestFit="1" customWidth="1"/>
    <col min="10" max="10" width="1" style="1" customWidth="1"/>
    <col min="11" max="11" width="20.42578125" style="1" bestFit="1" customWidth="1"/>
    <col min="12" max="12" width="1" style="1" customWidth="1"/>
    <col min="13" max="13" width="22" style="1" bestFit="1" customWidth="1"/>
    <col min="14" max="14" width="1" style="1" customWidth="1"/>
    <col min="15" max="15" width="22" style="1" bestFit="1" customWidth="1"/>
    <col min="16" max="16" width="1" style="1" customWidth="1"/>
    <col min="17" max="17" width="20.5703125" style="1" bestFit="1" customWidth="1"/>
    <col min="18" max="18" width="1" style="1" customWidth="1"/>
    <col min="19" max="19" width="20.8554687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1:19" ht="24">
      <c r="A3" s="10" t="s">
        <v>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</row>
    <row r="4" spans="1:19" ht="24">
      <c r="A4" s="10" t="s">
        <v>2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</row>
    <row r="6" spans="1:19" ht="24">
      <c r="A6" s="10" t="s">
        <v>135</v>
      </c>
      <c r="C6" s="11" t="s">
        <v>136</v>
      </c>
      <c r="D6" s="11" t="s">
        <v>136</v>
      </c>
      <c r="E6" s="11" t="s">
        <v>136</v>
      </c>
      <c r="F6" s="11" t="s">
        <v>136</v>
      </c>
      <c r="G6" s="11" t="s">
        <v>136</v>
      </c>
      <c r="H6" s="11" t="s">
        <v>136</v>
      </c>
      <c r="I6" s="11" t="s">
        <v>136</v>
      </c>
      <c r="K6" s="11" t="s">
        <v>194</v>
      </c>
      <c r="M6" s="11" t="s">
        <v>5</v>
      </c>
      <c r="N6" s="11" t="s">
        <v>5</v>
      </c>
      <c r="O6" s="11" t="s">
        <v>5</v>
      </c>
      <c r="Q6" s="11" t="s">
        <v>6</v>
      </c>
      <c r="R6" s="11" t="s">
        <v>6</v>
      </c>
      <c r="S6" s="11" t="s">
        <v>6</v>
      </c>
    </row>
    <row r="7" spans="1:19" ht="24">
      <c r="A7" s="11" t="s">
        <v>135</v>
      </c>
      <c r="C7" s="11" t="s">
        <v>137</v>
      </c>
      <c r="E7" s="11" t="s">
        <v>138</v>
      </c>
      <c r="G7" s="11" t="s">
        <v>139</v>
      </c>
      <c r="I7" s="11" t="s">
        <v>102</v>
      </c>
      <c r="K7" s="11" t="s">
        <v>140</v>
      </c>
      <c r="M7" s="11" t="s">
        <v>141</v>
      </c>
      <c r="O7" s="11" t="s">
        <v>142</v>
      </c>
      <c r="Q7" s="11" t="s">
        <v>140</v>
      </c>
      <c r="S7" s="11" t="s">
        <v>134</v>
      </c>
    </row>
    <row r="8" spans="1:19">
      <c r="A8" s="1" t="s">
        <v>143</v>
      </c>
      <c r="C8" s="1" t="s">
        <v>144</v>
      </c>
      <c r="E8" s="1" t="s">
        <v>145</v>
      </c>
      <c r="G8" s="1" t="s">
        <v>146</v>
      </c>
      <c r="I8" s="2">
        <v>0</v>
      </c>
      <c r="K8" s="2">
        <v>1612191357225</v>
      </c>
      <c r="M8" s="2">
        <v>3164772231611</v>
      </c>
      <c r="O8" s="2">
        <v>4268654672840</v>
      </c>
      <c r="Q8" s="2">
        <v>508308915996</v>
      </c>
      <c r="S8" s="6">
        <v>1.0788323391253234E-2</v>
      </c>
    </row>
    <row r="9" spans="1:19">
      <c r="A9" s="1" t="s">
        <v>147</v>
      </c>
      <c r="C9" s="1" t="s">
        <v>148</v>
      </c>
      <c r="E9" s="1" t="s">
        <v>145</v>
      </c>
      <c r="G9" s="1" t="s">
        <v>149</v>
      </c>
      <c r="I9" s="2">
        <v>0</v>
      </c>
      <c r="K9" s="2">
        <v>301072337998</v>
      </c>
      <c r="M9" s="2">
        <v>9237345346822</v>
      </c>
      <c r="O9" s="2">
        <v>8863917748068</v>
      </c>
      <c r="Q9" s="2">
        <v>674499936752</v>
      </c>
      <c r="S9" s="6">
        <v>1.4315553428375609E-2</v>
      </c>
    </row>
    <row r="10" spans="1:19" ht="23.25" thickBot="1">
      <c r="K10" s="3">
        <f>SUM(K8:K9)</f>
        <v>1913263695223</v>
      </c>
      <c r="M10" s="3">
        <f>SUM(M8:M9)</f>
        <v>12402117578433</v>
      </c>
      <c r="O10" s="3">
        <f>SUM(O8:O9)</f>
        <v>13132572420908</v>
      </c>
      <c r="Q10" s="3">
        <f>SUM(Q8:Q9)</f>
        <v>1182808852748</v>
      </c>
      <c r="S10" s="7">
        <f>SUM(S8:S9)</f>
        <v>2.5103876819628841E-2</v>
      </c>
    </row>
    <row r="11" spans="1:19" ht="23.25" thickTop="1">
      <c r="Q11" s="2"/>
    </row>
    <row r="12" spans="1:19">
      <c r="S12" s="2"/>
    </row>
  </sheetData>
  <mergeCells count="17">
    <mergeCell ref="O7"/>
    <mergeCell ref="M6:O6"/>
    <mergeCell ref="A4:S4"/>
    <mergeCell ref="A3:S3"/>
    <mergeCell ref="A2:S2"/>
    <mergeCell ref="A6:A7"/>
    <mergeCell ref="C7"/>
    <mergeCell ref="E7"/>
    <mergeCell ref="G7"/>
    <mergeCell ref="I7"/>
    <mergeCell ref="C6:I6"/>
    <mergeCell ref="Q7"/>
    <mergeCell ref="S7"/>
    <mergeCell ref="Q6:S6"/>
    <mergeCell ref="K7"/>
    <mergeCell ref="K6"/>
    <mergeCell ref="M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G13"/>
  <sheetViews>
    <sheetView rightToLeft="1" workbookViewId="0">
      <selection activeCell="J11" sqref="J11"/>
    </sheetView>
  </sheetViews>
  <sheetFormatPr defaultRowHeight="22.5"/>
  <cols>
    <col min="1" max="1" width="28.28515625" style="1" bestFit="1" customWidth="1"/>
    <col min="2" max="2" width="1" style="1" customWidth="1"/>
    <col min="3" max="3" width="20.42578125" style="1" bestFit="1" customWidth="1"/>
    <col min="4" max="4" width="1" style="1" customWidth="1"/>
    <col min="5" max="5" width="20.42578125" style="1" bestFit="1" customWidth="1"/>
    <col min="6" max="6" width="1" style="1" customWidth="1"/>
    <col min="7" max="7" width="30.7109375" style="1" bestFit="1" customWidth="1"/>
    <col min="8" max="8" width="1" style="1" customWidth="1"/>
    <col min="9" max="9" width="9.140625" style="1" customWidth="1"/>
    <col min="10" max="16384" width="9.140625" style="1"/>
  </cols>
  <sheetData>
    <row r="2" spans="1:7" ht="24">
      <c r="A2" s="10" t="s">
        <v>0</v>
      </c>
      <c r="B2" s="10"/>
      <c r="C2" s="10"/>
      <c r="D2" s="10"/>
      <c r="E2" s="10"/>
      <c r="F2" s="10"/>
      <c r="G2" s="10"/>
    </row>
    <row r="3" spans="1:7" ht="24">
      <c r="A3" s="10" t="s">
        <v>150</v>
      </c>
      <c r="B3" s="10"/>
      <c r="C3" s="10"/>
      <c r="D3" s="10"/>
      <c r="E3" s="10"/>
      <c r="F3" s="10"/>
      <c r="G3" s="10"/>
    </row>
    <row r="4" spans="1:7" ht="24">
      <c r="A4" s="10" t="s">
        <v>2</v>
      </c>
      <c r="B4" s="10"/>
      <c r="C4" s="10"/>
      <c r="D4" s="10"/>
      <c r="E4" s="10"/>
      <c r="F4" s="10"/>
      <c r="G4" s="10"/>
    </row>
    <row r="6" spans="1:7" ht="24">
      <c r="A6" s="11" t="s">
        <v>154</v>
      </c>
      <c r="C6" s="11" t="s">
        <v>140</v>
      </c>
      <c r="E6" s="11" t="s">
        <v>182</v>
      </c>
      <c r="G6" s="11" t="s">
        <v>13</v>
      </c>
    </row>
    <row r="7" spans="1:7">
      <c r="A7" s="1" t="s">
        <v>191</v>
      </c>
      <c r="C7" s="2">
        <v>3253636792841</v>
      </c>
      <c r="E7" s="6">
        <f>C7/$C$11</f>
        <v>0.97439579722367553</v>
      </c>
      <c r="G7" s="6">
        <v>6.9055027000795188E-2</v>
      </c>
    </row>
    <row r="8" spans="1:7">
      <c r="A8" s="1" t="s">
        <v>192</v>
      </c>
      <c r="C8" s="2">
        <v>38812621163</v>
      </c>
      <c r="E8" s="6">
        <f t="shared" ref="E8:E10" si="0">C8/$C$11</f>
        <v>1.1623563829765812E-2</v>
      </c>
      <c r="G8" s="6">
        <v>8.2375715945918635E-4</v>
      </c>
    </row>
    <row r="9" spans="1:7">
      <c r="A9" s="1" t="s">
        <v>193</v>
      </c>
      <c r="C9" s="2">
        <v>2768258613</v>
      </c>
      <c r="E9" s="6">
        <f t="shared" si="0"/>
        <v>8.2903523960341989E-4</v>
      </c>
      <c r="G9" s="6">
        <v>5.8753384424012634E-5</v>
      </c>
    </row>
    <row r="10" spans="1:7">
      <c r="A10" s="1" t="s">
        <v>189</v>
      </c>
      <c r="C10" s="2">
        <v>43914948964</v>
      </c>
      <c r="E10" s="6">
        <f t="shared" si="0"/>
        <v>1.3151603706955286E-2</v>
      </c>
      <c r="G10" s="6">
        <v>9.3204871334135982E-4</v>
      </c>
    </row>
    <row r="11" spans="1:7" ht="23.25" thickBot="1">
      <c r="C11" s="3">
        <f>SUM(C7:C10)</f>
        <v>3339132621581</v>
      </c>
      <c r="E11" s="9">
        <f>SUM(E7:E10)</f>
        <v>1</v>
      </c>
      <c r="G11" s="7">
        <f>SUM(G7:G10)</f>
        <v>7.0869586258019757E-2</v>
      </c>
    </row>
    <row r="12" spans="1:7" ht="23.25" thickTop="1"/>
    <row r="13" spans="1:7">
      <c r="G13" s="2"/>
    </row>
  </sheetData>
  <mergeCells count="7">
    <mergeCell ref="A3:G3"/>
    <mergeCell ref="A2:G2"/>
    <mergeCell ref="A6"/>
    <mergeCell ref="C6"/>
    <mergeCell ref="E6"/>
    <mergeCell ref="G6"/>
    <mergeCell ref="A4:G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S11"/>
  <sheetViews>
    <sheetView rightToLeft="1" workbookViewId="0">
      <selection activeCell="E18" sqref="E18"/>
    </sheetView>
  </sheetViews>
  <sheetFormatPr defaultRowHeight="22.5"/>
  <cols>
    <col min="1" max="1" width="22.7109375" style="1" bestFit="1" customWidth="1"/>
    <col min="2" max="2" width="1" style="1" customWidth="1"/>
    <col min="3" max="3" width="16.28515625" style="1" bestFit="1" customWidth="1"/>
    <col min="4" max="4" width="1" style="1" customWidth="1"/>
    <col min="5" max="5" width="15.5703125" style="1" bestFit="1" customWidth="1"/>
    <col min="6" max="6" width="1" style="1" customWidth="1"/>
    <col min="7" max="7" width="9.28515625" style="1" bestFit="1" customWidth="1"/>
    <col min="8" max="8" width="1" style="1" customWidth="1"/>
    <col min="9" max="9" width="15.7109375" style="1" bestFit="1" customWidth="1"/>
    <col min="10" max="10" width="1" style="1" customWidth="1"/>
    <col min="11" max="11" width="12.7109375" style="1" bestFit="1" customWidth="1"/>
    <col min="12" max="12" width="1" style="1" customWidth="1"/>
    <col min="13" max="13" width="15.7109375" style="1" bestFit="1" customWidth="1"/>
    <col min="14" max="14" width="1" style="1" customWidth="1"/>
    <col min="15" max="15" width="17.140625" style="1" bestFit="1" customWidth="1"/>
    <col min="16" max="16" width="1" style="1" customWidth="1"/>
    <col min="17" max="17" width="12.7109375" style="1" bestFit="1" customWidth="1"/>
    <col min="18" max="18" width="1" style="1" customWidth="1"/>
    <col min="19" max="19" width="17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1:19" ht="24">
      <c r="A3" s="10" t="s">
        <v>150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</row>
    <row r="4" spans="1:19" ht="24">
      <c r="A4" s="10" t="s">
        <v>2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</row>
    <row r="6" spans="1:19" ht="24">
      <c r="A6" s="11" t="s">
        <v>151</v>
      </c>
      <c r="B6" s="11" t="s">
        <v>151</v>
      </c>
      <c r="C6" s="11" t="s">
        <v>151</v>
      </c>
      <c r="D6" s="11" t="s">
        <v>151</v>
      </c>
      <c r="E6" s="11" t="s">
        <v>151</v>
      </c>
      <c r="F6" s="11" t="s">
        <v>151</v>
      </c>
      <c r="G6" s="11" t="s">
        <v>151</v>
      </c>
      <c r="I6" s="11" t="s">
        <v>152</v>
      </c>
      <c r="J6" s="11" t="s">
        <v>152</v>
      </c>
      <c r="K6" s="11" t="s">
        <v>152</v>
      </c>
      <c r="L6" s="11" t="s">
        <v>152</v>
      </c>
      <c r="M6" s="11" t="s">
        <v>152</v>
      </c>
      <c r="O6" s="11" t="s">
        <v>153</v>
      </c>
      <c r="P6" s="11" t="s">
        <v>153</v>
      </c>
      <c r="Q6" s="11" t="s">
        <v>153</v>
      </c>
      <c r="R6" s="11" t="s">
        <v>153</v>
      </c>
      <c r="S6" s="11" t="s">
        <v>153</v>
      </c>
    </row>
    <row r="7" spans="1:19" ht="24">
      <c r="A7" s="11" t="s">
        <v>154</v>
      </c>
      <c r="C7" s="11" t="s">
        <v>155</v>
      </c>
      <c r="E7" s="11" t="s">
        <v>101</v>
      </c>
      <c r="G7" s="11" t="s">
        <v>102</v>
      </c>
      <c r="I7" s="11" t="s">
        <v>156</v>
      </c>
      <c r="K7" s="11" t="s">
        <v>157</v>
      </c>
      <c r="M7" s="11" t="s">
        <v>158</v>
      </c>
      <c r="O7" s="11" t="s">
        <v>156</v>
      </c>
      <c r="Q7" s="11" t="s">
        <v>157</v>
      </c>
      <c r="S7" s="11" t="s">
        <v>158</v>
      </c>
    </row>
    <row r="8" spans="1:19">
      <c r="A8" s="1" t="s">
        <v>143</v>
      </c>
      <c r="C8" s="2">
        <v>17</v>
      </c>
      <c r="E8" s="1" t="s">
        <v>159</v>
      </c>
      <c r="G8" s="2">
        <v>0</v>
      </c>
      <c r="I8" s="2">
        <v>2768258613</v>
      </c>
      <c r="K8" s="2">
        <v>0</v>
      </c>
      <c r="M8" s="2">
        <v>2768258613</v>
      </c>
      <c r="O8" s="2">
        <v>18145261545</v>
      </c>
      <c r="Q8" s="2">
        <v>0</v>
      </c>
      <c r="S8" s="2">
        <v>18145261545</v>
      </c>
    </row>
    <row r="9" spans="1:19">
      <c r="A9" s="1" t="s">
        <v>147</v>
      </c>
      <c r="C9" s="2">
        <v>17</v>
      </c>
      <c r="E9" s="1" t="s">
        <v>159</v>
      </c>
      <c r="G9" s="2">
        <v>0</v>
      </c>
      <c r="I9" s="2">
        <v>0</v>
      </c>
      <c r="K9" s="2">
        <v>0</v>
      </c>
      <c r="M9" s="2">
        <v>0</v>
      </c>
      <c r="O9" s="2">
        <v>123999274</v>
      </c>
      <c r="Q9" s="2">
        <v>0</v>
      </c>
      <c r="S9" s="2">
        <v>123999274</v>
      </c>
    </row>
    <row r="10" spans="1:19" ht="23.25" thickBot="1">
      <c r="I10" s="3">
        <f>SUM(I8:I9)</f>
        <v>2768258613</v>
      </c>
      <c r="K10" s="3">
        <f>SUM(K8:K9)</f>
        <v>0</v>
      </c>
      <c r="M10" s="3">
        <f>SUM(M8:M9)</f>
        <v>2768258613</v>
      </c>
      <c r="O10" s="3">
        <f>SUM(O8:O9)</f>
        <v>18269260819</v>
      </c>
      <c r="Q10" s="3">
        <f>SUM(Q8:Q9)</f>
        <v>0</v>
      </c>
      <c r="S10" s="3">
        <f>SUM(S8:S9)</f>
        <v>18269260819</v>
      </c>
    </row>
    <row r="11" spans="1:19" ht="23.25" thickTop="1"/>
  </sheetData>
  <mergeCells count="16">
    <mergeCell ref="A4:S4"/>
    <mergeCell ref="A3:S3"/>
    <mergeCell ref="A2:S2"/>
    <mergeCell ref="A7"/>
    <mergeCell ref="C7"/>
    <mergeCell ref="E7"/>
    <mergeCell ref="G7"/>
    <mergeCell ref="A6:G6"/>
    <mergeCell ref="Q7"/>
    <mergeCell ref="S7"/>
    <mergeCell ref="O6:S6"/>
    <mergeCell ref="I7"/>
    <mergeCell ref="K7"/>
    <mergeCell ref="M7"/>
    <mergeCell ref="I6:M6"/>
    <mergeCell ref="O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S14"/>
  <sheetViews>
    <sheetView rightToLeft="1" workbookViewId="0">
      <selection activeCell="O18" sqref="O18"/>
    </sheetView>
  </sheetViews>
  <sheetFormatPr defaultRowHeight="22.5"/>
  <cols>
    <col min="1" max="1" width="32" style="1" bestFit="1" customWidth="1"/>
    <col min="2" max="2" width="1" style="1" customWidth="1"/>
    <col min="3" max="3" width="12.7109375" style="1" bestFit="1" customWidth="1"/>
    <col min="4" max="4" width="1" style="1" customWidth="1"/>
    <col min="5" max="5" width="32.7109375" style="1" bestFit="1" customWidth="1"/>
    <col min="6" max="6" width="1" style="1" customWidth="1"/>
    <col min="7" max="7" width="22.42578125" style="1" bestFit="1" customWidth="1"/>
    <col min="8" max="8" width="1" style="1" customWidth="1"/>
    <col min="9" max="9" width="22" style="1" bestFit="1" customWidth="1"/>
    <col min="10" max="10" width="1" style="1" customWidth="1"/>
    <col min="11" max="11" width="17.140625" style="1" bestFit="1" customWidth="1"/>
    <col min="12" max="12" width="1" style="1" customWidth="1"/>
    <col min="13" max="13" width="23.140625" style="1" bestFit="1" customWidth="1"/>
    <col min="14" max="14" width="1" style="1" customWidth="1"/>
    <col min="15" max="15" width="22" style="1" bestFit="1" customWidth="1"/>
    <col min="16" max="16" width="1" style="1" customWidth="1"/>
    <col min="17" max="17" width="17" style="1" bestFit="1" customWidth="1"/>
    <col min="18" max="18" width="1" style="1" customWidth="1"/>
    <col min="19" max="19" width="23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1:19" ht="24">
      <c r="A3" s="10" t="s">
        <v>150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</row>
    <row r="4" spans="1:19" ht="24">
      <c r="A4" s="10" t="s">
        <v>2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</row>
    <row r="6" spans="1:19" ht="24">
      <c r="A6" s="10" t="s">
        <v>3</v>
      </c>
      <c r="C6" s="11" t="s">
        <v>160</v>
      </c>
      <c r="D6" s="11" t="s">
        <v>160</v>
      </c>
      <c r="E6" s="11" t="s">
        <v>160</v>
      </c>
      <c r="F6" s="11" t="s">
        <v>160</v>
      </c>
      <c r="G6" s="11" t="s">
        <v>160</v>
      </c>
      <c r="I6" s="11" t="s">
        <v>152</v>
      </c>
      <c r="J6" s="11" t="s">
        <v>152</v>
      </c>
      <c r="K6" s="11" t="s">
        <v>152</v>
      </c>
      <c r="L6" s="11" t="s">
        <v>152</v>
      </c>
      <c r="M6" s="11" t="s">
        <v>152</v>
      </c>
      <c r="O6" s="11" t="s">
        <v>153</v>
      </c>
      <c r="P6" s="11" t="s">
        <v>153</v>
      </c>
      <c r="Q6" s="11" t="s">
        <v>153</v>
      </c>
      <c r="R6" s="11" t="s">
        <v>153</v>
      </c>
      <c r="S6" s="11" t="s">
        <v>153</v>
      </c>
    </row>
    <row r="7" spans="1:19" ht="24">
      <c r="A7" s="11" t="s">
        <v>3</v>
      </c>
      <c r="C7" s="11" t="s">
        <v>161</v>
      </c>
      <c r="E7" s="11" t="s">
        <v>162</v>
      </c>
      <c r="G7" s="11" t="s">
        <v>163</v>
      </c>
      <c r="I7" s="11" t="s">
        <v>164</v>
      </c>
      <c r="K7" s="11" t="s">
        <v>157</v>
      </c>
      <c r="M7" s="11" t="s">
        <v>165</v>
      </c>
      <c r="O7" s="11" t="s">
        <v>164</v>
      </c>
      <c r="Q7" s="11" t="s">
        <v>157</v>
      </c>
      <c r="S7" s="11" t="s">
        <v>165</v>
      </c>
    </row>
    <row r="8" spans="1:19">
      <c r="A8" s="1" t="s">
        <v>39</v>
      </c>
      <c r="C8" s="1" t="s">
        <v>166</v>
      </c>
      <c r="E8" s="2">
        <v>14425299</v>
      </c>
      <c r="G8" s="2">
        <v>6452</v>
      </c>
      <c r="I8" s="2">
        <v>0</v>
      </c>
      <c r="K8" s="2">
        <v>0</v>
      </c>
      <c r="M8" s="2">
        <v>0</v>
      </c>
      <c r="O8" s="2">
        <v>93072029148</v>
      </c>
      <c r="Q8" s="2">
        <v>7068761707</v>
      </c>
      <c r="S8" s="2">
        <v>86003267441</v>
      </c>
    </row>
    <row r="9" spans="1:19">
      <c r="A9" s="1" t="s">
        <v>47</v>
      </c>
      <c r="C9" s="1" t="s">
        <v>167</v>
      </c>
      <c r="E9" s="2">
        <v>12200000</v>
      </c>
      <c r="G9" s="2">
        <v>2740</v>
      </c>
      <c r="I9" s="2">
        <v>33428000000</v>
      </c>
      <c r="K9" s="2">
        <v>91333333</v>
      </c>
      <c r="M9" s="2">
        <v>33336666667</v>
      </c>
      <c r="O9" s="2">
        <v>33428000000</v>
      </c>
      <c r="Q9" s="2">
        <v>91333333</v>
      </c>
      <c r="S9" s="2">
        <v>33336666667</v>
      </c>
    </row>
    <row r="10" spans="1:19">
      <c r="A10" s="1" t="s">
        <v>52</v>
      </c>
      <c r="C10" s="1" t="s">
        <v>168</v>
      </c>
      <c r="E10" s="2">
        <v>42586534</v>
      </c>
      <c r="G10" s="2">
        <v>3860</v>
      </c>
      <c r="I10" s="2">
        <v>164384021240</v>
      </c>
      <c r="K10" s="2">
        <v>9544878653</v>
      </c>
      <c r="M10" s="2">
        <v>154839142587</v>
      </c>
      <c r="O10" s="2">
        <v>164384021240</v>
      </c>
      <c r="Q10" s="2">
        <v>9544878653</v>
      </c>
      <c r="S10" s="2">
        <v>154839142587</v>
      </c>
    </row>
    <row r="11" spans="1:19">
      <c r="A11" s="1" t="s">
        <v>56</v>
      </c>
      <c r="C11" s="1" t="s">
        <v>167</v>
      </c>
      <c r="E11" s="2">
        <v>47634469</v>
      </c>
      <c r="G11" s="2">
        <v>2250</v>
      </c>
      <c r="I11" s="2">
        <v>107177555250</v>
      </c>
      <c r="K11" s="2">
        <v>8140067487</v>
      </c>
      <c r="M11" s="2">
        <v>99037487763</v>
      </c>
      <c r="O11" s="2">
        <v>107177555250</v>
      </c>
      <c r="Q11" s="2">
        <v>8140067487</v>
      </c>
      <c r="S11" s="2">
        <v>99037487763</v>
      </c>
    </row>
    <row r="12" spans="1:19">
      <c r="A12" s="1" t="s">
        <v>54</v>
      </c>
      <c r="C12" s="1" t="s">
        <v>169</v>
      </c>
      <c r="E12" s="2">
        <v>24508801</v>
      </c>
      <c r="G12" s="2">
        <v>2400</v>
      </c>
      <c r="I12" s="2">
        <v>0</v>
      </c>
      <c r="K12" s="2">
        <v>0</v>
      </c>
      <c r="M12" s="2">
        <v>0</v>
      </c>
      <c r="O12" s="2">
        <v>58821122400</v>
      </c>
      <c r="Q12" s="2">
        <v>2321886411</v>
      </c>
      <c r="S12" s="2">
        <v>56499235989</v>
      </c>
    </row>
    <row r="13" spans="1:19" ht="23.25" thickBot="1">
      <c r="I13" s="3">
        <f t="shared" ref="I13:S13" si="0">SUM(I8:I12)</f>
        <v>304989576490</v>
      </c>
      <c r="J13" s="2">
        <f t="shared" si="0"/>
        <v>0</v>
      </c>
      <c r="K13" s="3">
        <f>SUM(K8:K12)</f>
        <v>17776279473</v>
      </c>
      <c r="L13" s="2">
        <f t="shared" si="0"/>
        <v>0</v>
      </c>
      <c r="M13" s="3">
        <f t="shared" si="0"/>
        <v>287213297017</v>
      </c>
      <c r="N13" s="2">
        <f t="shared" si="0"/>
        <v>0</v>
      </c>
      <c r="O13" s="3">
        <f t="shared" si="0"/>
        <v>456882728038</v>
      </c>
      <c r="P13" s="2">
        <f t="shared" si="0"/>
        <v>0</v>
      </c>
      <c r="Q13" s="3">
        <f t="shared" si="0"/>
        <v>27166927591</v>
      </c>
      <c r="R13" s="2">
        <f t="shared" si="0"/>
        <v>0</v>
      </c>
      <c r="S13" s="3">
        <f t="shared" si="0"/>
        <v>429715800447</v>
      </c>
    </row>
    <row r="14" spans="1:19" ht="23.25" thickTop="1">
      <c r="M14" s="2"/>
      <c r="S14" s="2"/>
    </row>
  </sheetData>
  <mergeCells count="16">
    <mergeCell ref="A4:S4"/>
    <mergeCell ref="A3:S3"/>
    <mergeCell ref="A2:S2"/>
    <mergeCell ref="A6:A7"/>
    <mergeCell ref="C7"/>
    <mergeCell ref="E7"/>
    <mergeCell ref="G7"/>
    <mergeCell ref="C6:G6"/>
    <mergeCell ref="Q7"/>
    <mergeCell ref="S7"/>
    <mergeCell ref="O6:S6"/>
    <mergeCell ref="I7"/>
    <mergeCell ref="K7"/>
    <mergeCell ref="M7"/>
    <mergeCell ref="I6:M6"/>
    <mergeCell ref="O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Q146"/>
  <sheetViews>
    <sheetView rightToLeft="1" topLeftCell="A125" workbookViewId="0">
      <selection activeCell="Q133" sqref="Q133:Q142"/>
    </sheetView>
  </sheetViews>
  <sheetFormatPr defaultRowHeight="22.5"/>
  <cols>
    <col min="1" max="1" width="47.140625" style="1" bestFit="1" customWidth="1"/>
    <col min="2" max="2" width="1" style="1" customWidth="1"/>
    <col min="3" max="3" width="16" style="1" bestFit="1" customWidth="1"/>
    <col min="4" max="4" width="1" style="1" customWidth="1"/>
    <col min="5" max="5" width="21.85546875" style="1" bestFit="1" customWidth="1"/>
    <col min="6" max="6" width="1" style="1" customWidth="1"/>
    <col min="7" max="7" width="22" style="1" bestFit="1" customWidth="1"/>
    <col min="8" max="8" width="1" style="1" customWidth="1"/>
    <col min="9" max="9" width="31" style="1" bestFit="1" customWidth="1"/>
    <col min="10" max="10" width="1" style="1" customWidth="1"/>
    <col min="11" max="11" width="16" style="1" bestFit="1" customWidth="1"/>
    <col min="12" max="12" width="1" style="1" customWidth="1"/>
    <col min="13" max="13" width="21.85546875" style="1" bestFit="1" customWidth="1"/>
    <col min="14" max="14" width="1" style="1" customWidth="1"/>
    <col min="15" max="15" width="22" style="1" bestFit="1" customWidth="1"/>
    <col min="16" max="16" width="1" style="1" customWidth="1"/>
    <col min="17" max="17" width="31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1:17" ht="24">
      <c r="A3" s="10" t="s">
        <v>150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</row>
    <row r="4" spans="1:17" ht="24">
      <c r="A4" s="10" t="s">
        <v>2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</row>
    <row r="6" spans="1:17" ht="24">
      <c r="A6" s="10" t="s">
        <v>3</v>
      </c>
      <c r="C6" s="11" t="s">
        <v>152</v>
      </c>
      <c r="D6" s="11" t="s">
        <v>152</v>
      </c>
      <c r="E6" s="11" t="s">
        <v>152</v>
      </c>
      <c r="F6" s="11" t="s">
        <v>152</v>
      </c>
      <c r="G6" s="11" t="s">
        <v>152</v>
      </c>
      <c r="H6" s="11" t="s">
        <v>152</v>
      </c>
      <c r="I6" s="11" t="s">
        <v>152</v>
      </c>
      <c r="K6" s="11" t="s">
        <v>153</v>
      </c>
      <c r="L6" s="11" t="s">
        <v>153</v>
      </c>
      <c r="M6" s="11" t="s">
        <v>153</v>
      </c>
      <c r="N6" s="11" t="s">
        <v>153</v>
      </c>
      <c r="O6" s="11" t="s">
        <v>153</v>
      </c>
      <c r="P6" s="11" t="s">
        <v>153</v>
      </c>
      <c r="Q6" s="11" t="s">
        <v>153</v>
      </c>
    </row>
    <row r="7" spans="1:17" ht="24">
      <c r="A7" s="11" t="s">
        <v>3</v>
      </c>
      <c r="C7" s="11" t="s">
        <v>7</v>
      </c>
      <c r="E7" s="11" t="s">
        <v>170</v>
      </c>
      <c r="G7" s="11" t="s">
        <v>171</v>
      </c>
      <c r="I7" s="11" t="s">
        <v>172</v>
      </c>
      <c r="K7" s="11" t="s">
        <v>7</v>
      </c>
      <c r="M7" s="11" t="s">
        <v>170</v>
      </c>
      <c r="O7" s="11" t="s">
        <v>171</v>
      </c>
      <c r="Q7" s="11" t="s">
        <v>172</v>
      </c>
    </row>
    <row r="8" spans="1:17">
      <c r="A8" s="1" t="s">
        <v>86</v>
      </c>
      <c r="C8" s="2">
        <v>115819107</v>
      </c>
      <c r="E8" s="2">
        <v>577952516233</v>
      </c>
      <c r="G8" s="2">
        <v>529597923241</v>
      </c>
      <c r="I8" s="2">
        <v>48354592992</v>
      </c>
      <c r="K8" s="2">
        <v>115819107</v>
      </c>
      <c r="M8" s="2">
        <v>577952516233</v>
      </c>
      <c r="O8" s="2">
        <v>552623919904</v>
      </c>
      <c r="Q8" s="5">
        <v>25328596329</v>
      </c>
    </row>
    <row r="9" spans="1:17">
      <c r="A9" s="1" t="s">
        <v>73</v>
      </c>
      <c r="C9" s="2">
        <v>20399582</v>
      </c>
      <c r="E9" s="2">
        <v>165064584524</v>
      </c>
      <c r="G9" s="2">
        <v>154519918191</v>
      </c>
      <c r="I9" s="2">
        <v>10544666333</v>
      </c>
      <c r="K9" s="2">
        <v>20399582</v>
      </c>
      <c r="M9" s="2">
        <v>165064584524</v>
      </c>
      <c r="O9" s="2">
        <v>162428417941</v>
      </c>
      <c r="Q9" s="5">
        <v>2636166583</v>
      </c>
    </row>
    <row r="10" spans="1:17">
      <c r="A10" s="1" t="s">
        <v>88</v>
      </c>
      <c r="C10" s="2">
        <v>32825416</v>
      </c>
      <c r="E10" s="2">
        <v>588320789089</v>
      </c>
      <c r="G10" s="2">
        <v>524039482683</v>
      </c>
      <c r="I10" s="2">
        <v>64281306406</v>
      </c>
      <c r="K10" s="2">
        <v>32825416</v>
      </c>
      <c r="M10" s="2">
        <v>588320789089</v>
      </c>
      <c r="O10" s="2">
        <v>514903053346</v>
      </c>
      <c r="Q10" s="5">
        <v>73417735743</v>
      </c>
    </row>
    <row r="11" spans="1:17">
      <c r="A11" s="1" t="s">
        <v>37</v>
      </c>
      <c r="C11" s="2">
        <v>8211446</v>
      </c>
      <c r="E11" s="2">
        <v>26773288299</v>
      </c>
      <c r="G11" s="2">
        <v>21720646392</v>
      </c>
      <c r="I11" s="2">
        <v>5052641907</v>
      </c>
      <c r="K11" s="2">
        <v>8211446</v>
      </c>
      <c r="M11" s="2">
        <v>26773288299</v>
      </c>
      <c r="O11" s="2">
        <v>30390561646</v>
      </c>
      <c r="Q11" s="5">
        <v>-3617273347</v>
      </c>
    </row>
    <row r="12" spans="1:17">
      <c r="A12" s="1" t="s">
        <v>52</v>
      </c>
      <c r="C12" s="2">
        <v>42586534</v>
      </c>
      <c r="E12" s="2">
        <v>1289467569977</v>
      </c>
      <c r="G12" s="2">
        <v>1460205593399</v>
      </c>
      <c r="I12" s="5">
        <v>-170738023422</v>
      </c>
      <c r="K12" s="2">
        <v>42586534</v>
      </c>
      <c r="M12" s="2">
        <v>1289467569977</v>
      </c>
      <c r="O12" s="2">
        <v>1479968230235</v>
      </c>
      <c r="Q12" s="5">
        <v>-190500660258</v>
      </c>
    </row>
    <row r="13" spans="1:17">
      <c r="A13" s="1" t="s">
        <v>49</v>
      </c>
      <c r="C13" s="2">
        <v>9426854</v>
      </c>
      <c r="E13" s="2">
        <v>699996087136</v>
      </c>
      <c r="G13" s="2">
        <v>697653396082</v>
      </c>
      <c r="I13" s="2">
        <v>2342691054</v>
      </c>
      <c r="K13" s="2">
        <v>9426854</v>
      </c>
      <c r="M13" s="2">
        <v>699996087136</v>
      </c>
      <c r="O13" s="2">
        <v>662981568473</v>
      </c>
      <c r="Q13" s="5">
        <v>37014518663</v>
      </c>
    </row>
    <row r="14" spans="1:17">
      <c r="A14" s="1" t="s">
        <v>80</v>
      </c>
      <c r="C14" s="2">
        <v>38902128</v>
      </c>
      <c r="E14" s="2">
        <v>307045043086</v>
      </c>
      <c r="G14" s="2">
        <v>301244444036</v>
      </c>
      <c r="I14" s="5">
        <v>5800599050</v>
      </c>
      <c r="K14" s="2">
        <v>38902128</v>
      </c>
      <c r="M14" s="2">
        <v>307045043086</v>
      </c>
      <c r="O14" s="2">
        <v>293510311968</v>
      </c>
      <c r="Q14" s="5">
        <v>13534731118</v>
      </c>
    </row>
    <row r="15" spans="1:17">
      <c r="A15" s="1" t="s">
        <v>68</v>
      </c>
      <c r="C15" s="2">
        <v>3290542</v>
      </c>
      <c r="E15" s="2">
        <v>87596396507</v>
      </c>
      <c r="G15" s="2">
        <v>73792931486</v>
      </c>
      <c r="I15" s="5">
        <v>13803465021</v>
      </c>
      <c r="K15" s="2">
        <v>3290542</v>
      </c>
      <c r="M15" s="2">
        <v>87596396507</v>
      </c>
      <c r="O15" s="2">
        <v>87858073569</v>
      </c>
      <c r="Q15" s="5">
        <v>-261677062</v>
      </c>
    </row>
    <row r="16" spans="1:17">
      <c r="A16" s="1" t="s">
        <v>74</v>
      </c>
      <c r="C16" s="2">
        <v>211400000</v>
      </c>
      <c r="E16" s="2">
        <v>706708117710</v>
      </c>
      <c r="G16" s="2">
        <v>645766888410</v>
      </c>
      <c r="I16" s="5">
        <v>60941229300</v>
      </c>
      <c r="K16" s="2">
        <v>211400000</v>
      </c>
      <c r="M16" s="2">
        <v>706708117710</v>
      </c>
      <c r="O16" s="2">
        <v>702923033440</v>
      </c>
      <c r="Q16" s="5">
        <v>3785084270</v>
      </c>
    </row>
    <row r="17" spans="1:17">
      <c r="A17" s="1" t="s">
        <v>22</v>
      </c>
      <c r="C17" s="2">
        <v>540000</v>
      </c>
      <c r="E17" s="2">
        <v>1198108584</v>
      </c>
      <c r="G17" s="2">
        <v>1055846106</v>
      </c>
      <c r="I17" s="5">
        <v>142262478</v>
      </c>
      <c r="K17" s="2">
        <v>540000</v>
      </c>
      <c r="M17" s="2">
        <v>1198108584</v>
      </c>
      <c r="O17" s="2">
        <v>1059912674</v>
      </c>
      <c r="Q17" s="5">
        <v>138195910</v>
      </c>
    </row>
    <row r="18" spans="1:17">
      <c r="A18" s="1" t="s">
        <v>59</v>
      </c>
      <c r="C18" s="2">
        <v>67789828</v>
      </c>
      <c r="E18" s="2">
        <v>1061337036743</v>
      </c>
      <c r="G18" s="2">
        <v>1029657186644</v>
      </c>
      <c r="I18" s="5">
        <v>31679850099</v>
      </c>
      <c r="K18" s="2">
        <v>67789828</v>
      </c>
      <c r="M18" s="2">
        <v>1061337036743</v>
      </c>
      <c r="O18" s="2">
        <v>1081226948256</v>
      </c>
      <c r="Q18" s="5">
        <v>-19889911513</v>
      </c>
    </row>
    <row r="19" spans="1:17">
      <c r="A19" s="1" t="s">
        <v>94</v>
      </c>
      <c r="C19" s="2">
        <v>755000</v>
      </c>
      <c r="E19" s="2">
        <v>8931042225</v>
      </c>
      <c r="G19" s="2">
        <v>8067975982</v>
      </c>
      <c r="I19" s="5">
        <v>863066243</v>
      </c>
      <c r="K19" s="2">
        <v>755000</v>
      </c>
      <c r="M19" s="2">
        <v>8931042225</v>
      </c>
      <c r="O19" s="2">
        <v>8067975982</v>
      </c>
      <c r="Q19" s="5">
        <v>863066243</v>
      </c>
    </row>
    <row r="20" spans="1:17">
      <c r="A20" s="1" t="s">
        <v>35</v>
      </c>
      <c r="C20" s="2">
        <v>27217824</v>
      </c>
      <c r="E20" s="2">
        <v>568173436891</v>
      </c>
      <c r="G20" s="2">
        <v>497557595449</v>
      </c>
      <c r="I20" s="5">
        <v>70615841442</v>
      </c>
      <c r="K20" s="2">
        <v>27217824</v>
      </c>
      <c r="M20" s="2">
        <v>568173436891</v>
      </c>
      <c r="O20" s="2">
        <v>497016477890</v>
      </c>
      <c r="Q20" s="5">
        <v>71156959001</v>
      </c>
    </row>
    <row r="21" spans="1:17">
      <c r="A21" s="1" t="s">
        <v>34</v>
      </c>
      <c r="C21" s="2">
        <v>3213381</v>
      </c>
      <c r="E21" s="2">
        <v>198842771094</v>
      </c>
      <c r="G21" s="2">
        <v>199002484164</v>
      </c>
      <c r="I21" s="5">
        <v>-159713070</v>
      </c>
      <c r="K21" s="2">
        <v>3213381</v>
      </c>
      <c r="M21" s="2">
        <v>198842771094</v>
      </c>
      <c r="O21" s="2">
        <v>213057234249</v>
      </c>
      <c r="Q21" s="5">
        <v>-14214463155</v>
      </c>
    </row>
    <row r="22" spans="1:17">
      <c r="A22" s="1" t="s">
        <v>84</v>
      </c>
      <c r="C22" s="2">
        <v>115620000</v>
      </c>
      <c r="E22" s="2">
        <v>850497251400</v>
      </c>
      <c r="G22" s="2">
        <v>763148885040</v>
      </c>
      <c r="I22" s="5">
        <v>87348366360</v>
      </c>
      <c r="K22" s="2">
        <v>115620000</v>
      </c>
      <c r="M22" s="2">
        <v>850497251400</v>
      </c>
      <c r="O22" s="2">
        <v>783022097050</v>
      </c>
      <c r="Q22" s="5">
        <v>67475154350</v>
      </c>
    </row>
    <row r="23" spans="1:17">
      <c r="A23" s="1" t="s">
        <v>90</v>
      </c>
      <c r="C23" s="2">
        <v>16344556</v>
      </c>
      <c r="E23" s="2">
        <v>179045310927</v>
      </c>
      <c r="G23" s="2">
        <v>184081975754</v>
      </c>
      <c r="I23" s="5">
        <v>-5036664827</v>
      </c>
      <c r="K23" s="2">
        <v>16344556</v>
      </c>
      <c r="M23" s="2">
        <v>179045310927</v>
      </c>
      <c r="O23" s="2">
        <v>176445741984</v>
      </c>
      <c r="Q23" s="5">
        <v>2599568943</v>
      </c>
    </row>
    <row r="24" spans="1:17">
      <c r="A24" s="1" t="s">
        <v>76</v>
      </c>
      <c r="C24" s="2">
        <v>31406212</v>
      </c>
      <c r="E24" s="2">
        <v>364641950050</v>
      </c>
      <c r="G24" s="2">
        <v>348095697180</v>
      </c>
      <c r="I24" s="5">
        <v>16546252870</v>
      </c>
      <c r="K24" s="2">
        <v>31406212</v>
      </c>
      <c r="M24" s="2">
        <v>364641950050</v>
      </c>
      <c r="O24" s="2">
        <v>384337311773</v>
      </c>
      <c r="Q24" s="5">
        <v>-19695361723</v>
      </c>
    </row>
    <row r="25" spans="1:17">
      <c r="A25" s="1" t="s">
        <v>61</v>
      </c>
      <c r="C25" s="2">
        <v>33601135</v>
      </c>
      <c r="E25" s="2">
        <v>810313312066</v>
      </c>
      <c r="G25" s="2">
        <v>679431744743</v>
      </c>
      <c r="I25" s="5">
        <v>130881567323</v>
      </c>
      <c r="K25" s="2">
        <v>33601135</v>
      </c>
      <c r="M25" s="2">
        <v>810313312066</v>
      </c>
      <c r="O25" s="2">
        <v>765695648557</v>
      </c>
      <c r="Q25" s="5">
        <v>44617663509</v>
      </c>
    </row>
    <row r="26" spans="1:17">
      <c r="A26" s="1" t="s">
        <v>62</v>
      </c>
      <c r="C26" s="2">
        <v>7919103</v>
      </c>
      <c r="E26" s="2">
        <v>365338793087</v>
      </c>
      <c r="G26" s="2">
        <v>341930950348</v>
      </c>
      <c r="I26" s="5">
        <v>23407842739</v>
      </c>
      <c r="K26" s="2">
        <v>7919103</v>
      </c>
      <c r="M26" s="2">
        <v>365338793087</v>
      </c>
      <c r="O26" s="2">
        <v>407120968039</v>
      </c>
      <c r="Q26" s="5">
        <v>-41782174952</v>
      </c>
    </row>
    <row r="27" spans="1:17">
      <c r="A27" s="1" t="s">
        <v>57</v>
      </c>
      <c r="C27" s="2">
        <v>19795376</v>
      </c>
      <c r="E27" s="2">
        <v>195398503582</v>
      </c>
      <c r="G27" s="2">
        <v>181033860317</v>
      </c>
      <c r="I27" s="5">
        <v>14364643265</v>
      </c>
      <c r="K27" s="2">
        <v>19795376</v>
      </c>
      <c r="M27" s="2">
        <v>195398503582</v>
      </c>
      <c r="O27" s="2">
        <v>190872657074</v>
      </c>
      <c r="Q27" s="5">
        <v>4525846508</v>
      </c>
    </row>
    <row r="28" spans="1:17">
      <c r="A28" s="1" t="s">
        <v>44</v>
      </c>
      <c r="C28" s="2">
        <v>611435</v>
      </c>
      <c r="E28" s="2">
        <v>12757658227</v>
      </c>
      <c r="G28" s="2">
        <v>11359725215</v>
      </c>
      <c r="I28" s="5">
        <v>1397933012</v>
      </c>
      <c r="K28" s="2">
        <v>611435</v>
      </c>
      <c r="M28" s="2">
        <v>12757658227</v>
      </c>
      <c r="O28" s="2">
        <v>10958579232</v>
      </c>
      <c r="Q28" s="5">
        <v>1799078995</v>
      </c>
    </row>
    <row r="29" spans="1:17">
      <c r="A29" s="1" t="s">
        <v>65</v>
      </c>
      <c r="C29" s="2">
        <v>2000000</v>
      </c>
      <c r="E29" s="2">
        <v>33936867000</v>
      </c>
      <c r="G29" s="2">
        <v>32684364000</v>
      </c>
      <c r="I29" s="5">
        <v>1252503000</v>
      </c>
      <c r="K29" s="2">
        <v>2000000</v>
      </c>
      <c r="M29" s="2">
        <v>33936867000</v>
      </c>
      <c r="O29" s="2">
        <v>33430995200</v>
      </c>
      <c r="Q29" s="5">
        <v>505871800</v>
      </c>
    </row>
    <row r="30" spans="1:17">
      <c r="A30" s="1" t="s">
        <v>93</v>
      </c>
      <c r="C30" s="2">
        <v>6200000</v>
      </c>
      <c r="E30" s="2">
        <v>185952105</v>
      </c>
      <c r="G30" s="2">
        <v>175644776</v>
      </c>
      <c r="I30" s="5">
        <v>10307329</v>
      </c>
      <c r="K30" s="2">
        <v>6200000</v>
      </c>
      <c r="M30" s="2">
        <v>185952105</v>
      </c>
      <c r="O30" s="2">
        <v>175644776</v>
      </c>
      <c r="Q30" s="5">
        <v>10307329</v>
      </c>
    </row>
    <row r="31" spans="1:17">
      <c r="A31" s="1" t="s">
        <v>39</v>
      </c>
      <c r="C31" s="2">
        <v>34133101</v>
      </c>
      <c r="E31" s="2">
        <v>644670171931</v>
      </c>
      <c r="G31" s="2">
        <v>616508264421</v>
      </c>
      <c r="I31" s="5">
        <v>28161907510</v>
      </c>
      <c r="K31" s="2">
        <v>34133101</v>
      </c>
      <c r="M31" s="2">
        <v>644670171931</v>
      </c>
      <c r="O31" s="2">
        <v>796075439496</v>
      </c>
      <c r="Q31" s="5">
        <v>-151405267565</v>
      </c>
    </row>
    <row r="32" spans="1:17">
      <c r="A32" s="1" t="s">
        <v>26</v>
      </c>
      <c r="C32" s="2">
        <v>138234422</v>
      </c>
      <c r="E32" s="2">
        <v>1194109647273</v>
      </c>
      <c r="G32" s="2">
        <v>949668710679</v>
      </c>
      <c r="I32" s="5">
        <v>244440936594</v>
      </c>
      <c r="K32" s="2">
        <v>138234422</v>
      </c>
      <c r="M32" s="2">
        <v>1194109647273</v>
      </c>
      <c r="O32" s="2">
        <v>927944436289</v>
      </c>
      <c r="Q32" s="5">
        <v>266165210984</v>
      </c>
    </row>
    <row r="33" spans="1:17">
      <c r="A33" s="1" t="s">
        <v>78</v>
      </c>
      <c r="C33" s="2">
        <v>119596051</v>
      </c>
      <c r="E33" s="2">
        <v>1295840554012</v>
      </c>
      <c r="G33" s="2">
        <v>1245061391094</v>
      </c>
      <c r="I33" s="5">
        <v>50779162918</v>
      </c>
      <c r="K33" s="2">
        <v>119596051</v>
      </c>
      <c r="M33" s="2">
        <v>1295840554012</v>
      </c>
      <c r="O33" s="2">
        <v>1319098019064</v>
      </c>
      <c r="Q33" s="5">
        <v>-23257465052</v>
      </c>
    </row>
    <row r="34" spans="1:17">
      <c r="A34" s="1" t="s">
        <v>72</v>
      </c>
      <c r="C34" s="2">
        <v>43855258</v>
      </c>
      <c r="E34" s="2">
        <v>836139042541</v>
      </c>
      <c r="G34" s="2">
        <v>772491336488</v>
      </c>
      <c r="I34" s="5">
        <v>63647706053</v>
      </c>
      <c r="K34" s="2">
        <v>43855258</v>
      </c>
      <c r="M34" s="2">
        <v>836139042541</v>
      </c>
      <c r="O34" s="2">
        <v>814777826126</v>
      </c>
      <c r="Q34" s="5">
        <v>21361216415</v>
      </c>
    </row>
    <row r="35" spans="1:17">
      <c r="A35" s="1" t="s">
        <v>15</v>
      </c>
      <c r="C35" s="2">
        <v>38082829</v>
      </c>
      <c r="E35" s="2">
        <v>383597241084</v>
      </c>
      <c r="G35" s="2">
        <v>365438871267</v>
      </c>
      <c r="I35" s="5">
        <v>18158369817</v>
      </c>
      <c r="K35" s="2">
        <v>38082829</v>
      </c>
      <c r="M35" s="2">
        <v>383597241084</v>
      </c>
      <c r="O35" s="2">
        <v>368972120023</v>
      </c>
      <c r="Q35" s="5">
        <v>14625121061</v>
      </c>
    </row>
    <row r="36" spans="1:17">
      <c r="A36" s="1" t="s">
        <v>43</v>
      </c>
      <c r="C36" s="2">
        <v>20275223</v>
      </c>
      <c r="E36" s="2">
        <v>340209401942</v>
      </c>
      <c r="G36" s="2">
        <v>304938877452</v>
      </c>
      <c r="I36" s="5">
        <v>35270524490</v>
      </c>
      <c r="K36" s="2">
        <v>20275223</v>
      </c>
      <c r="M36" s="2">
        <v>340209401942</v>
      </c>
      <c r="O36" s="2">
        <v>369407017601</v>
      </c>
      <c r="Q36" s="5">
        <v>-29197615659</v>
      </c>
    </row>
    <row r="37" spans="1:17">
      <c r="A37" s="1" t="s">
        <v>85</v>
      </c>
      <c r="C37" s="2">
        <v>4124651</v>
      </c>
      <c r="E37" s="2">
        <v>27880743420</v>
      </c>
      <c r="G37" s="2">
        <v>30299807923</v>
      </c>
      <c r="I37" s="5">
        <v>-2419064503</v>
      </c>
      <c r="K37" s="2">
        <v>4124651</v>
      </c>
      <c r="M37" s="2">
        <v>27880743420</v>
      </c>
      <c r="O37" s="2">
        <v>27251543204</v>
      </c>
      <c r="Q37" s="5">
        <v>629200216</v>
      </c>
    </row>
    <row r="38" spans="1:17">
      <c r="A38" s="1" t="s">
        <v>87</v>
      </c>
      <c r="C38" s="2">
        <v>5346154</v>
      </c>
      <c r="E38" s="2">
        <v>138119810532</v>
      </c>
      <c r="G38" s="2">
        <v>126481396332</v>
      </c>
      <c r="I38" s="5">
        <v>11638414200</v>
      </c>
      <c r="K38" s="2">
        <v>5346154</v>
      </c>
      <c r="M38" s="2">
        <v>138119810532</v>
      </c>
      <c r="O38" s="2">
        <v>122920785594</v>
      </c>
      <c r="Q38" s="5">
        <v>15199024938</v>
      </c>
    </row>
    <row r="39" spans="1:17">
      <c r="A39" s="1" t="s">
        <v>33</v>
      </c>
      <c r="C39" s="2">
        <v>17978253</v>
      </c>
      <c r="E39" s="2">
        <v>451607306112</v>
      </c>
      <c r="G39" s="2">
        <v>383160294541</v>
      </c>
      <c r="I39" s="5">
        <v>68447011571</v>
      </c>
      <c r="K39" s="2">
        <v>17978253</v>
      </c>
      <c r="M39" s="2">
        <v>451607306112</v>
      </c>
      <c r="O39" s="2">
        <v>369041981449</v>
      </c>
      <c r="Q39" s="5">
        <v>82565324663</v>
      </c>
    </row>
    <row r="40" spans="1:17">
      <c r="A40" s="1" t="s">
        <v>81</v>
      </c>
      <c r="C40" s="2">
        <v>44127623</v>
      </c>
      <c r="E40" s="2">
        <v>1741443026633</v>
      </c>
      <c r="G40" s="2">
        <v>1377362998394</v>
      </c>
      <c r="I40" s="5">
        <v>364080028239</v>
      </c>
      <c r="K40" s="2">
        <v>44127623</v>
      </c>
      <c r="M40" s="2">
        <v>1741443026633</v>
      </c>
      <c r="O40" s="2">
        <v>1215939564188</v>
      </c>
      <c r="Q40" s="5">
        <v>525503462445</v>
      </c>
    </row>
    <row r="41" spans="1:17">
      <c r="A41" s="1" t="s">
        <v>56</v>
      </c>
      <c r="C41" s="2">
        <v>95727018</v>
      </c>
      <c r="E41" s="2">
        <v>723196561046</v>
      </c>
      <c r="G41" s="2">
        <v>832627619625</v>
      </c>
      <c r="I41" s="5">
        <v>-109431058579</v>
      </c>
      <c r="K41" s="2">
        <v>95727018</v>
      </c>
      <c r="M41" s="2">
        <v>723196561046</v>
      </c>
      <c r="O41" s="2">
        <v>711860590667</v>
      </c>
      <c r="Q41" s="5">
        <v>11335970379</v>
      </c>
    </row>
    <row r="42" spans="1:17">
      <c r="A42" s="1" t="s">
        <v>46</v>
      </c>
      <c r="C42" s="2">
        <v>21407630</v>
      </c>
      <c r="E42" s="2">
        <v>468165601233</v>
      </c>
      <c r="G42" s="2">
        <v>401132799238</v>
      </c>
      <c r="I42" s="5">
        <v>67032801995</v>
      </c>
      <c r="K42" s="2">
        <v>21407630</v>
      </c>
      <c r="M42" s="2">
        <v>468165601233</v>
      </c>
      <c r="O42" s="2">
        <v>489445855834</v>
      </c>
      <c r="Q42" s="5">
        <v>-21280254601</v>
      </c>
    </row>
    <row r="43" spans="1:17">
      <c r="A43" s="1" t="s">
        <v>71</v>
      </c>
      <c r="C43" s="2">
        <v>18195948</v>
      </c>
      <c r="E43" s="2">
        <v>774152794282</v>
      </c>
      <c r="G43" s="2">
        <v>787718555864</v>
      </c>
      <c r="I43" s="5">
        <v>-13565761582</v>
      </c>
      <c r="K43" s="2">
        <v>18195948</v>
      </c>
      <c r="M43" s="2">
        <v>774152794282</v>
      </c>
      <c r="O43" s="2">
        <v>759682648594</v>
      </c>
      <c r="Q43" s="5">
        <v>14470145688</v>
      </c>
    </row>
    <row r="44" spans="1:17">
      <c r="A44" s="1" t="s">
        <v>64</v>
      </c>
      <c r="C44" s="2">
        <v>12280000</v>
      </c>
      <c r="E44" s="2">
        <v>164793609000</v>
      </c>
      <c r="G44" s="2">
        <v>155638408500</v>
      </c>
      <c r="I44" s="5">
        <v>9155200500</v>
      </c>
      <c r="K44" s="2">
        <v>12280000</v>
      </c>
      <c r="M44" s="2">
        <v>164793609000</v>
      </c>
      <c r="O44" s="2">
        <v>175764574732</v>
      </c>
      <c r="Q44" s="5">
        <v>-10970965732</v>
      </c>
    </row>
    <row r="45" spans="1:17">
      <c r="A45" s="1" t="s">
        <v>27</v>
      </c>
      <c r="C45" s="2">
        <v>1756000</v>
      </c>
      <c r="E45" s="2">
        <v>7973680622</v>
      </c>
      <c r="G45" s="2">
        <v>7080948352</v>
      </c>
      <c r="I45" s="5">
        <v>892732270</v>
      </c>
      <c r="K45" s="2">
        <v>1756000</v>
      </c>
      <c r="M45" s="2">
        <v>7973680622</v>
      </c>
      <c r="O45" s="2">
        <v>7153035463</v>
      </c>
      <c r="Q45" s="5">
        <v>820645159</v>
      </c>
    </row>
    <row r="46" spans="1:17">
      <c r="A46" s="1" t="s">
        <v>38</v>
      </c>
      <c r="C46" s="2">
        <v>21868021</v>
      </c>
      <c r="E46" s="2">
        <v>278245200320</v>
      </c>
      <c r="G46" s="2">
        <v>269550037810</v>
      </c>
      <c r="I46" s="5">
        <v>8695162510</v>
      </c>
      <c r="K46" s="2">
        <v>21868021</v>
      </c>
      <c r="M46" s="2">
        <v>278245200320</v>
      </c>
      <c r="O46" s="2">
        <v>304330687850</v>
      </c>
      <c r="Q46" s="5">
        <v>-26085487530</v>
      </c>
    </row>
    <row r="47" spans="1:17">
      <c r="A47" s="1" t="s">
        <v>25</v>
      </c>
      <c r="C47" s="2">
        <v>547268</v>
      </c>
      <c r="E47" s="2">
        <v>21053254933</v>
      </c>
      <c r="G47" s="2">
        <v>20890051407</v>
      </c>
      <c r="I47" s="5">
        <v>163203526</v>
      </c>
      <c r="K47" s="2">
        <v>547268</v>
      </c>
      <c r="M47" s="2">
        <v>21053254933</v>
      </c>
      <c r="O47" s="2">
        <v>19747626721</v>
      </c>
      <c r="Q47" s="5">
        <v>1305628212</v>
      </c>
    </row>
    <row r="48" spans="1:17">
      <c r="A48" s="1" t="s">
        <v>66</v>
      </c>
      <c r="C48" s="2">
        <v>1436592</v>
      </c>
      <c r="E48" s="2">
        <v>41598929806</v>
      </c>
      <c r="G48" s="2">
        <v>37843173356</v>
      </c>
      <c r="I48" s="5">
        <v>3755756450</v>
      </c>
      <c r="K48" s="2">
        <v>1436592</v>
      </c>
      <c r="M48" s="2">
        <v>41598929806</v>
      </c>
      <c r="O48" s="2">
        <v>40856346782</v>
      </c>
      <c r="Q48" s="5">
        <v>742583024</v>
      </c>
    </row>
    <row r="49" spans="1:17">
      <c r="A49" s="1" t="s">
        <v>69</v>
      </c>
      <c r="C49" s="2">
        <v>37482272</v>
      </c>
      <c r="E49" s="2">
        <v>976192415017</v>
      </c>
      <c r="G49" s="2">
        <v>979918340266</v>
      </c>
      <c r="I49" s="5">
        <v>-3725925249</v>
      </c>
      <c r="K49" s="2">
        <v>37482272</v>
      </c>
      <c r="M49" s="2">
        <v>976192415017</v>
      </c>
      <c r="O49" s="2">
        <v>1052573882605</v>
      </c>
      <c r="Q49" s="5">
        <v>-76381467588</v>
      </c>
    </row>
    <row r="50" spans="1:17">
      <c r="A50" s="1" t="s">
        <v>21</v>
      </c>
      <c r="C50" s="2">
        <v>449909653</v>
      </c>
      <c r="E50" s="2">
        <v>1720504160602</v>
      </c>
      <c r="G50" s="2">
        <v>1607956182633</v>
      </c>
      <c r="I50" s="5">
        <v>112547977969</v>
      </c>
      <c r="K50" s="2">
        <v>449909653</v>
      </c>
      <c r="M50" s="2">
        <v>1720504160602</v>
      </c>
      <c r="O50" s="2">
        <v>1604499378459</v>
      </c>
      <c r="Q50" s="5">
        <v>116004782143</v>
      </c>
    </row>
    <row r="51" spans="1:17">
      <c r="A51" s="1" t="s">
        <v>32</v>
      </c>
      <c r="C51" s="2">
        <v>3450000</v>
      </c>
      <c r="E51" s="2">
        <v>151376916150</v>
      </c>
      <c r="G51" s="2">
        <v>130354249725</v>
      </c>
      <c r="I51" s="5">
        <v>21022666425</v>
      </c>
      <c r="K51" s="2">
        <v>3450000</v>
      </c>
      <c r="M51" s="2">
        <v>151376916150</v>
      </c>
      <c r="O51" s="2">
        <v>136047174075</v>
      </c>
      <c r="Q51" s="5">
        <v>15329742075</v>
      </c>
    </row>
    <row r="52" spans="1:17">
      <c r="A52" s="1" t="s">
        <v>31</v>
      </c>
      <c r="C52" s="2">
        <v>2744903</v>
      </c>
      <c r="E52" s="2">
        <v>373404917695</v>
      </c>
      <c r="G52" s="2">
        <v>346664923589</v>
      </c>
      <c r="I52" s="5">
        <v>26739994106</v>
      </c>
      <c r="K52" s="2">
        <v>2744903</v>
      </c>
      <c r="M52" s="2">
        <v>373404917695</v>
      </c>
      <c r="O52" s="2">
        <v>342435638807</v>
      </c>
      <c r="Q52" s="5">
        <v>30969278888</v>
      </c>
    </row>
    <row r="53" spans="1:17">
      <c r="A53" s="1" t="s">
        <v>20</v>
      </c>
      <c r="C53" s="2">
        <v>2142000</v>
      </c>
      <c r="E53" s="2">
        <v>5448763800</v>
      </c>
      <c r="G53" s="2">
        <v>4519630446</v>
      </c>
      <c r="I53" s="5">
        <v>929133354</v>
      </c>
      <c r="K53" s="2">
        <v>2142000</v>
      </c>
      <c r="M53" s="2">
        <v>5448763800</v>
      </c>
      <c r="O53" s="2">
        <v>4564780203</v>
      </c>
      <c r="Q53" s="5">
        <v>883983597</v>
      </c>
    </row>
    <row r="54" spans="1:17">
      <c r="A54" s="1" t="s">
        <v>30</v>
      </c>
      <c r="C54" s="2">
        <v>25925571</v>
      </c>
      <c r="E54" s="2">
        <v>1170017648905</v>
      </c>
      <c r="G54" s="2">
        <v>1105073937997</v>
      </c>
      <c r="I54" s="5">
        <v>64943710908</v>
      </c>
      <c r="K54" s="2">
        <v>25925571</v>
      </c>
      <c r="M54" s="2">
        <v>1170017648905</v>
      </c>
      <c r="O54" s="2">
        <v>1156616565702</v>
      </c>
      <c r="Q54" s="5">
        <v>13401083203</v>
      </c>
    </row>
    <row r="55" spans="1:17">
      <c r="A55" s="1" t="s">
        <v>29</v>
      </c>
      <c r="C55" s="2">
        <v>75300000</v>
      </c>
      <c r="E55" s="2">
        <v>1122779475000</v>
      </c>
      <c r="G55" s="2">
        <v>1077119776350</v>
      </c>
      <c r="I55" s="5">
        <v>45659698650</v>
      </c>
      <c r="K55" s="2">
        <v>75300000</v>
      </c>
      <c r="M55" s="2">
        <v>1122779475000</v>
      </c>
      <c r="O55" s="2">
        <v>1206613675800</v>
      </c>
      <c r="Q55" s="5">
        <v>-83834200800</v>
      </c>
    </row>
    <row r="56" spans="1:17">
      <c r="A56" s="1" t="s">
        <v>83</v>
      </c>
      <c r="C56" s="2">
        <v>11090364</v>
      </c>
      <c r="E56" s="2">
        <v>232283609361</v>
      </c>
      <c r="G56" s="2">
        <v>201525599389</v>
      </c>
      <c r="I56" s="5">
        <v>30758009972</v>
      </c>
      <c r="K56" s="2">
        <v>11090364</v>
      </c>
      <c r="M56" s="2">
        <v>232283609361</v>
      </c>
      <c r="O56" s="2">
        <v>201746086915</v>
      </c>
      <c r="Q56" s="5">
        <v>30537522446</v>
      </c>
    </row>
    <row r="57" spans="1:17">
      <c r="A57" s="1" t="s">
        <v>77</v>
      </c>
      <c r="C57" s="2">
        <v>301892414</v>
      </c>
      <c r="E57" s="2">
        <v>1680538463165</v>
      </c>
      <c r="G57" s="2">
        <v>1497479809142</v>
      </c>
      <c r="I57" s="5">
        <v>183058654023</v>
      </c>
      <c r="K57" s="2">
        <v>301892414</v>
      </c>
      <c r="M57" s="2">
        <v>1680538463165</v>
      </c>
      <c r="O57" s="2">
        <v>1497763108091</v>
      </c>
      <c r="Q57" s="5">
        <v>182775355074</v>
      </c>
    </row>
    <row r="58" spans="1:17">
      <c r="A58" s="1" t="s">
        <v>75</v>
      </c>
      <c r="C58" s="2">
        <v>57440180</v>
      </c>
      <c r="E58" s="2">
        <v>861615020918</v>
      </c>
      <c r="G58" s="2">
        <v>842201561202</v>
      </c>
      <c r="I58" s="5">
        <v>19413459716</v>
      </c>
      <c r="K58" s="2">
        <v>57440180</v>
      </c>
      <c r="M58" s="2">
        <v>861615020918</v>
      </c>
      <c r="O58" s="2">
        <v>867324862011</v>
      </c>
      <c r="Q58" s="5">
        <v>-5709841093</v>
      </c>
    </row>
    <row r="59" spans="1:17">
      <c r="A59" s="1" t="s">
        <v>23</v>
      </c>
      <c r="C59" s="2">
        <v>295705569</v>
      </c>
      <c r="E59" s="2">
        <v>1330106196911</v>
      </c>
      <c r="G59" s="2">
        <v>1293401908495</v>
      </c>
      <c r="I59" s="5">
        <v>36704288416</v>
      </c>
      <c r="K59" s="2">
        <v>295705569</v>
      </c>
      <c r="M59" s="2">
        <v>1330106196911</v>
      </c>
      <c r="O59" s="2">
        <v>1290370469058</v>
      </c>
      <c r="Q59" s="5">
        <v>39735727853</v>
      </c>
    </row>
    <row r="60" spans="1:17">
      <c r="A60" s="1" t="s">
        <v>58</v>
      </c>
      <c r="C60" s="2">
        <v>33393218</v>
      </c>
      <c r="E60" s="2">
        <v>146055924752</v>
      </c>
      <c r="G60" s="2">
        <v>128794770009</v>
      </c>
      <c r="I60" s="5">
        <v>17261154743</v>
      </c>
      <c r="K60" s="2">
        <v>33393218</v>
      </c>
      <c r="M60" s="2">
        <v>146055924752</v>
      </c>
      <c r="O60" s="2">
        <v>128779917608</v>
      </c>
      <c r="Q60" s="5">
        <v>17276007144</v>
      </c>
    </row>
    <row r="61" spans="1:17">
      <c r="A61" s="1" t="s">
        <v>55</v>
      </c>
      <c r="C61" s="2">
        <v>24812262</v>
      </c>
      <c r="E61" s="2">
        <v>572219393753</v>
      </c>
      <c r="G61" s="2">
        <v>540092900391</v>
      </c>
      <c r="I61" s="5">
        <v>32126493362</v>
      </c>
      <c r="K61" s="2">
        <v>24812262</v>
      </c>
      <c r="M61" s="2">
        <v>572219393753</v>
      </c>
      <c r="O61" s="2">
        <v>571272491618</v>
      </c>
      <c r="Q61" s="5">
        <v>946902135</v>
      </c>
    </row>
    <row r="62" spans="1:17">
      <c r="A62" s="1" t="s">
        <v>91</v>
      </c>
      <c r="C62" s="2">
        <v>8441034</v>
      </c>
      <c r="E62" s="2">
        <v>30785881331</v>
      </c>
      <c r="G62" s="2">
        <v>26598867217</v>
      </c>
      <c r="I62" s="5">
        <v>4187014114</v>
      </c>
      <c r="K62" s="2">
        <v>8441034</v>
      </c>
      <c r="M62" s="2">
        <v>30785881331</v>
      </c>
      <c r="O62" s="2">
        <v>29795765769</v>
      </c>
      <c r="Q62" s="5">
        <v>990115562</v>
      </c>
    </row>
    <row r="63" spans="1:17">
      <c r="A63" s="1" t="s">
        <v>17</v>
      </c>
      <c r="C63" s="2">
        <v>6500000</v>
      </c>
      <c r="E63" s="2">
        <v>3060711663</v>
      </c>
      <c r="G63" s="2">
        <v>2163942641</v>
      </c>
      <c r="I63" s="5">
        <v>896769022</v>
      </c>
      <c r="K63" s="2">
        <v>6500000</v>
      </c>
      <c r="M63" s="2">
        <v>3060711663</v>
      </c>
      <c r="O63" s="2">
        <v>2469363975</v>
      </c>
      <c r="Q63" s="5">
        <v>591347688</v>
      </c>
    </row>
    <row r="64" spans="1:17">
      <c r="A64" s="1" t="s">
        <v>54</v>
      </c>
      <c r="C64" s="2">
        <v>25978175</v>
      </c>
      <c r="E64" s="2">
        <v>426089480169</v>
      </c>
      <c r="G64" s="2">
        <v>404035411227</v>
      </c>
      <c r="I64" s="5">
        <v>22054068942</v>
      </c>
      <c r="K64" s="2">
        <v>25978175</v>
      </c>
      <c r="M64" s="2">
        <v>426089480169</v>
      </c>
      <c r="O64" s="2">
        <v>457877582958</v>
      </c>
      <c r="Q64" s="5">
        <v>-31788102789</v>
      </c>
    </row>
    <row r="65" spans="1:17">
      <c r="A65" s="1" t="s">
        <v>18</v>
      </c>
      <c r="C65" s="2">
        <v>3800000</v>
      </c>
      <c r="E65" s="2">
        <v>930760267</v>
      </c>
      <c r="G65" s="2">
        <v>573652246</v>
      </c>
      <c r="I65" s="5">
        <v>357108021</v>
      </c>
      <c r="K65" s="2">
        <v>3800000</v>
      </c>
      <c r="M65" s="2">
        <v>930760267</v>
      </c>
      <c r="O65" s="2">
        <v>740809192</v>
      </c>
      <c r="Q65" s="5">
        <v>189951075</v>
      </c>
    </row>
    <row r="66" spans="1:17">
      <c r="A66" s="1" t="s">
        <v>89</v>
      </c>
      <c r="C66" s="2">
        <v>16413684</v>
      </c>
      <c r="E66" s="2">
        <v>487849075147</v>
      </c>
      <c r="G66" s="2">
        <v>479691063857</v>
      </c>
      <c r="I66" s="5">
        <v>8158011290</v>
      </c>
      <c r="K66" s="2">
        <v>16413684</v>
      </c>
      <c r="M66" s="2">
        <v>487849075147</v>
      </c>
      <c r="O66" s="2">
        <v>508407263599</v>
      </c>
      <c r="Q66" s="5">
        <v>-20558188452</v>
      </c>
    </row>
    <row r="67" spans="1:17">
      <c r="A67" s="1" t="s">
        <v>50</v>
      </c>
      <c r="C67" s="2">
        <v>1008935000</v>
      </c>
      <c r="E67" s="2">
        <v>1321864160836</v>
      </c>
      <c r="G67" s="2">
        <v>1170994435822</v>
      </c>
      <c r="I67" s="5">
        <v>150869725014</v>
      </c>
      <c r="K67" s="2">
        <v>1008935000</v>
      </c>
      <c r="M67" s="2">
        <v>1321864160836</v>
      </c>
      <c r="O67" s="2">
        <v>1192247207534</v>
      </c>
      <c r="Q67" s="5">
        <v>129616953302</v>
      </c>
    </row>
    <row r="68" spans="1:17">
      <c r="A68" s="1" t="s">
        <v>40</v>
      </c>
      <c r="C68" s="2">
        <v>9230072</v>
      </c>
      <c r="E68" s="2">
        <v>488576901062</v>
      </c>
      <c r="G68" s="2">
        <v>440866105090</v>
      </c>
      <c r="I68" s="5">
        <v>47710795972</v>
      </c>
      <c r="K68" s="2">
        <v>9230072</v>
      </c>
      <c r="M68" s="2">
        <v>488576901062</v>
      </c>
      <c r="O68" s="2">
        <v>501880873016</v>
      </c>
      <c r="Q68" s="5">
        <v>-13303971954</v>
      </c>
    </row>
    <row r="69" spans="1:17">
      <c r="A69" s="1" t="s">
        <v>79</v>
      </c>
      <c r="C69" s="2">
        <v>156903072</v>
      </c>
      <c r="E69" s="2">
        <v>311003180450</v>
      </c>
      <c r="G69" s="2">
        <v>293899992361</v>
      </c>
      <c r="I69" s="5">
        <v>17103188089</v>
      </c>
      <c r="K69" s="2">
        <v>156903072</v>
      </c>
      <c r="M69" s="2">
        <v>311003180450</v>
      </c>
      <c r="O69" s="2">
        <v>301769674464</v>
      </c>
      <c r="Q69" s="5">
        <v>9233505986</v>
      </c>
    </row>
    <row r="70" spans="1:17">
      <c r="A70" s="1" t="s">
        <v>42</v>
      </c>
      <c r="C70" s="2">
        <v>12351361</v>
      </c>
      <c r="E70" s="2">
        <v>357286028699</v>
      </c>
      <c r="G70" s="2">
        <v>327941918438</v>
      </c>
      <c r="I70" s="5">
        <v>29344110261</v>
      </c>
      <c r="K70" s="2">
        <v>12351361</v>
      </c>
      <c r="M70" s="2">
        <v>357286028699</v>
      </c>
      <c r="O70" s="2">
        <v>357286028699</v>
      </c>
      <c r="Q70" s="5">
        <v>0</v>
      </c>
    </row>
    <row r="71" spans="1:17">
      <c r="A71" s="1" t="s">
        <v>24</v>
      </c>
      <c r="C71" s="2">
        <v>71408450</v>
      </c>
      <c r="E71" s="2">
        <v>1014355211334</v>
      </c>
      <c r="G71" s="2">
        <v>958988027911</v>
      </c>
      <c r="I71" s="5">
        <v>55367183423</v>
      </c>
      <c r="K71" s="2">
        <v>71408450</v>
      </c>
      <c r="M71" s="2">
        <v>1014355211334</v>
      </c>
      <c r="O71" s="2">
        <v>890376237497</v>
      </c>
      <c r="Q71" s="5">
        <v>123978973837</v>
      </c>
    </row>
    <row r="72" spans="1:17">
      <c r="A72" s="1" t="s">
        <v>16</v>
      </c>
      <c r="C72" s="2">
        <v>24405833</v>
      </c>
      <c r="E72" s="2">
        <v>206215255496</v>
      </c>
      <c r="G72" s="2">
        <v>204274406032</v>
      </c>
      <c r="I72" s="5">
        <v>1940849464</v>
      </c>
      <c r="K72" s="2">
        <v>24405833</v>
      </c>
      <c r="M72" s="2">
        <v>206215255496</v>
      </c>
      <c r="O72" s="2">
        <v>202578715318</v>
      </c>
      <c r="Q72" s="5">
        <v>3636540178</v>
      </c>
    </row>
    <row r="73" spans="1:17">
      <c r="A73" s="1" t="s">
        <v>92</v>
      </c>
      <c r="C73" s="2">
        <v>28385000</v>
      </c>
      <c r="E73" s="2">
        <v>85043353279</v>
      </c>
      <c r="G73" s="2">
        <v>84641766041</v>
      </c>
      <c r="I73" s="5">
        <v>401587238</v>
      </c>
      <c r="K73" s="2">
        <v>28385000</v>
      </c>
      <c r="M73" s="2">
        <v>85043353279</v>
      </c>
      <c r="O73" s="2">
        <v>84641766041</v>
      </c>
      <c r="Q73" s="5">
        <v>401587238</v>
      </c>
    </row>
    <row r="74" spans="1:17">
      <c r="A74" s="1" t="s">
        <v>60</v>
      </c>
      <c r="C74" s="2">
        <v>150297857</v>
      </c>
      <c r="E74" s="2">
        <v>3106100526970</v>
      </c>
      <c r="G74" s="2">
        <v>2686276453820</v>
      </c>
      <c r="I74" s="5">
        <v>419824073150</v>
      </c>
      <c r="K74" s="2">
        <v>150297857</v>
      </c>
      <c r="M74" s="2">
        <v>3106100526970</v>
      </c>
      <c r="O74" s="2">
        <v>2557789370934</v>
      </c>
      <c r="Q74" s="5">
        <v>548311156036</v>
      </c>
    </row>
    <row r="75" spans="1:17">
      <c r="A75" s="1" t="s">
        <v>28</v>
      </c>
      <c r="C75" s="2">
        <v>3915991</v>
      </c>
      <c r="E75" s="2">
        <v>657786900432</v>
      </c>
      <c r="G75" s="2">
        <v>546884138015</v>
      </c>
      <c r="I75" s="5">
        <v>110902762417</v>
      </c>
      <c r="K75" s="2">
        <v>3915991</v>
      </c>
      <c r="M75" s="2">
        <v>657786900432</v>
      </c>
      <c r="O75" s="2">
        <v>528471709931</v>
      </c>
      <c r="Q75" s="5">
        <v>129315190501</v>
      </c>
    </row>
    <row r="76" spans="1:17">
      <c r="A76" s="1" t="s">
        <v>51</v>
      </c>
      <c r="C76" s="2">
        <v>56658759</v>
      </c>
      <c r="E76" s="2">
        <v>856652135029</v>
      </c>
      <c r="G76" s="2">
        <v>781993363135</v>
      </c>
      <c r="I76" s="5">
        <v>74658771894</v>
      </c>
      <c r="K76" s="2">
        <v>56658759</v>
      </c>
      <c r="M76" s="2">
        <v>856652135029</v>
      </c>
      <c r="O76" s="2">
        <v>800125416427</v>
      </c>
      <c r="Q76" s="5">
        <v>56526718602</v>
      </c>
    </row>
    <row r="77" spans="1:17">
      <c r="A77" s="1" t="s">
        <v>53</v>
      </c>
      <c r="C77" s="2">
        <v>23118673</v>
      </c>
      <c r="E77" s="2">
        <v>65496183152</v>
      </c>
      <c r="G77" s="2">
        <v>61819204449</v>
      </c>
      <c r="I77" s="5">
        <v>3676978703</v>
      </c>
      <c r="K77" s="2">
        <v>23118673</v>
      </c>
      <c r="M77" s="2">
        <v>65496183152</v>
      </c>
      <c r="O77" s="2">
        <v>61934110033</v>
      </c>
      <c r="Q77" s="5">
        <v>3562073119</v>
      </c>
    </row>
    <row r="78" spans="1:17">
      <c r="A78" s="1" t="s">
        <v>47</v>
      </c>
      <c r="C78" s="2">
        <v>12200000</v>
      </c>
      <c r="E78" s="2">
        <v>212836045500</v>
      </c>
      <c r="G78" s="2">
        <v>219869943300</v>
      </c>
      <c r="I78" s="5">
        <v>-7033897800</v>
      </c>
      <c r="K78" s="2">
        <v>12200000</v>
      </c>
      <c r="M78" s="2">
        <v>212836045500</v>
      </c>
      <c r="O78" s="2">
        <v>191127981581</v>
      </c>
      <c r="Q78" s="5">
        <v>21708063919</v>
      </c>
    </row>
    <row r="79" spans="1:17">
      <c r="A79" s="1" t="s">
        <v>82</v>
      </c>
      <c r="C79" s="2">
        <v>39326602</v>
      </c>
      <c r="E79" s="2">
        <v>1006243748403</v>
      </c>
      <c r="G79" s="2">
        <v>963632804901</v>
      </c>
      <c r="I79" s="5">
        <v>42610943502</v>
      </c>
      <c r="K79" s="2">
        <v>39326602</v>
      </c>
      <c r="M79" s="2">
        <v>1006243748403</v>
      </c>
      <c r="O79" s="2">
        <v>1123130648471</v>
      </c>
      <c r="Q79" s="5">
        <v>-116886900068</v>
      </c>
    </row>
    <row r="80" spans="1:17">
      <c r="A80" s="1" t="s">
        <v>36</v>
      </c>
      <c r="C80" s="2">
        <v>4685772</v>
      </c>
      <c r="E80" s="2">
        <v>362616865466</v>
      </c>
      <c r="G80" s="2">
        <v>337697145103</v>
      </c>
      <c r="I80" s="5">
        <v>24919720363</v>
      </c>
      <c r="K80" s="2">
        <v>4685772</v>
      </c>
      <c r="M80" s="2">
        <v>362616865466</v>
      </c>
      <c r="O80" s="2">
        <v>347478717582</v>
      </c>
      <c r="Q80" s="5">
        <v>15138147884</v>
      </c>
    </row>
    <row r="81" spans="1:17">
      <c r="A81" s="1" t="s">
        <v>67</v>
      </c>
      <c r="C81" s="2">
        <v>18309302</v>
      </c>
      <c r="E81" s="2">
        <v>574039406538</v>
      </c>
      <c r="G81" s="2">
        <v>496869873129</v>
      </c>
      <c r="I81" s="5">
        <v>77169533409</v>
      </c>
      <c r="K81" s="2">
        <v>18309302</v>
      </c>
      <c r="M81" s="2">
        <v>574039406538</v>
      </c>
      <c r="O81" s="2">
        <v>579079901539</v>
      </c>
      <c r="Q81" s="5">
        <v>-5040495001</v>
      </c>
    </row>
    <row r="82" spans="1:17">
      <c r="A82" s="1" t="s">
        <v>63</v>
      </c>
      <c r="C82" s="2">
        <v>1412937</v>
      </c>
      <c r="E82" s="2">
        <v>205412516134</v>
      </c>
      <c r="G82" s="2">
        <v>173389231567</v>
      </c>
      <c r="I82" s="5">
        <v>32023284567</v>
      </c>
      <c r="K82" s="2">
        <v>1412937</v>
      </c>
      <c r="M82" s="2">
        <v>205412516134</v>
      </c>
      <c r="O82" s="2">
        <v>203937759608</v>
      </c>
      <c r="Q82" s="5">
        <v>1474756526</v>
      </c>
    </row>
    <row r="83" spans="1:17">
      <c r="A83" s="1" t="s">
        <v>70</v>
      </c>
      <c r="C83" s="2">
        <v>2000000</v>
      </c>
      <c r="E83" s="2">
        <v>66601350000</v>
      </c>
      <c r="G83" s="2">
        <v>66601350000</v>
      </c>
      <c r="I83" s="5">
        <v>0</v>
      </c>
      <c r="K83" s="2">
        <v>2000000</v>
      </c>
      <c r="M83" s="2">
        <v>66601350000</v>
      </c>
      <c r="O83" s="2">
        <v>66601350000</v>
      </c>
      <c r="Q83" s="5">
        <v>0</v>
      </c>
    </row>
    <row r="84" spans="1:17">
      <c r="A84" s="1" t="s">
        <v>41</v>
      </c>
      <c r="C84" s="2">
        <v>7734790</v>
      </c>
      <c r="E84" s="2">
        <v>195679145587</v>
      </c>
      <c r="G84" s="2">
        <v>190681446387</v>
      </c>
      <c r="I84" s="5">
        <v>4997699200</v>
      </c>
      <c r="K84" s="2">
        <v>7734790</v>
      </c>
      <c r="M84" s="2">
        <v>195679145587</v>
      </c>
      <c r="O84" s="2">
        <v>194529968500</v>
      </c>
      <c r="Q84" s="5">
        <v>1149177087</v>
      </c>
    </row>
    <row r="85" spans="1:17">
      <c r="A85" s="1" t="s">
        <v>195</v>
      </c>
      <c r="C85" s="2"/>
      <c r="E85" s="2">
        <v>260033032</v>
      </c>
      <c r="G85" s="2">
        <v>513267793</v>
      </c>
      <c r="I85" s="5">
        <v>-253234761</v>
      </c>
      <c r="K85" s="2"/>
      <c r="M85" s="2">
        <v>260033032</v>
      </c>
      <c r="O85" s="2">
        <v>513267793</v>
      </c>
      <c r="Q85" s="5">
        <v>-253234761</v>
      </c>
    </row>
    <row r="86" spans="1:17">
      <c r="A86" s="1" t="s">
        <v>239</v>
      </c>
      <c r="C86" s="2"/>
      <c r="E86" s="2">
        <v>82858673</v>
      </c>
      <c r="G86" s="2">
        <v>13436541</v>
      </c>
      <c r="I86" s="5">
        <v>69422132</v>
      </c>
      <c r="K86" s="2"/>
      <c r="M86" s="2">
        <v>82858673</v>
      </c>
      <c r="O86" s="2">
        <v>13436541</v>
      </c>
      <c r="Q86" s="5">
        <v>69422132</v>
      </c>
    </row>
    <row r="87" spans="1:17">
      <c r="A87" s="1" t="s">
        <v>196</v>
      </c>
      <c r="C87" s="2"/>
      <c r="E87" s="2">
        <v>523696353</v>
      </c>
      <c r="G87" s="2">
        <v>895351831</v>
      </c>
      <c r="I87" s="5">
        <v>-371655478</v>
      </c>
      <c r="K87" s="2"/>
      <c r="M87" s="2">
        <v>904708337</v>
      </c>
      <c r="O87" s="2">
        <v>984881179</v>
      </c>
      <c r="Q87" s="5">
        <v>-80172842</v>
      </c>
    </row>
    <row r="88" spans="1:17">
      <c r="A88" s="1" t="s">
        <v>197</v>
      </c>
      <c r="C88" s="2"/>
      <c r="E88" s="2">
        <v>6327705866</v>
      </c>
      <c r="G88" s="2">
        <v>6458779766</v>
      </c>
      <c r="I88" s="5">
        <v>-131073900</v>
      </c>
      <c r="K88" s="2"/>
      <c r="M88" s="2">
        <v>-62856532</v>
      </c>
      <c r="O88" s="2">
        <v>68217368</v>
      </c>
      <c r="Q88" s="5">
        <v>-131073900</v>
      </c>
    </row>
    <row r="89" spans="1:17">
      <c r="A89" s="1" t="s">
        <v>198</v>
      </c>
      <c r="C89" s="2"/>
      <c r="E89" s="2">
        <v>732069695</v>
      </c>
      <c r="G89" s="2">
        <v>852490426</v>
      </c>
      <c r="I89" s="5">
        <v>-120420731</v>
      </c>
      <c r="K89" s="2"/>
      <c r="M89" s="2">
        <v>344193102</v>
      </c>
      <c r="O89" s="2">
        <v>464613833</v>
      </c>
      <c r="Q89" s="5">
        <v>-120420731</v>
      </c>
    </row>
    <row r="90" spans="1:17">
      <c r="A90" s="1" t="s">
        <v>199</v>
      </c>
      <c r="C90" s="2"/>
      <c r="E90" s="2">
        <v>1795</v>
      </c>
      <c r="G90" s="2">
        <v>0</v>
      </c>
      <c r="I90" s="5">
        <v>1795</v>
      </c>
      <c r="K90" s="2"/>
      <c r="M90" s="2">
        <v>1795</v>
      </c>
      <c r="O90" s="2">
        <v>0</v>
      </c>
      <c r="Q90" s="5">
        <v>1795</v>
      </c>
    </row>
    <row r="91" spans="1:17">
      <c r="A91" s="1" t="s">
        <v>200</v>
      </c>
      <c r="C91" s="2"/>
      <c r="E91" s="2">
        <v>26290570</v>
      </c>
      <c r="G91" s="2">
        <v>21714919</v>
      </c>
      <c r="I91" s="5">
        <v>4575651</v>
      </c>
      <c r="K91" s="2"/>
      <c r="M91" s="2">
        <v>77753865</v>
      </c>
      <c r="O91" s="2">
        <v>49734392</v>
      </c>
      <c r="Q91" s="5">
        <v>28019473</v>
      </c>
    </row>
    <row r="92" spans="1:17">
      <c r="A92" s="1" t="s">
        <v>201</v>
      </c>
      <c r="C92" s="2"/>
      <c r="E92" s="2">
        <v>2913742058</v>
      </c>
      <c r="G92" s="2">
        <v>5589477163</v>
      </c>
      <c r="I92" s="5">
        <v>-2675735105</v>
      </c>
      <c r="K92" s="2"/>
      <c r="M92" s="2">
        <v>2222351391</v>
      </c>
      <c r="O92" s="2">
        <v>4208194960</v>
      </c>
      <c r="Q92" s="5">
        <v>-1985843569</v>
      </c>
    </row>
    <row r="93" spans="1:17">
      <c r="A93" s="1" t="s">
        <v>202</v>
      </c>
      <c r="C93" s="2"/>
      <c r="E93" s="2">
        <v>3308737576</v>
      </c>
      <c r="G93" s="2">
        <v>6589708479</v>
      </c>
      <c r="I93" s="5">
        <v>-3280970903</v>
      </c>
      <c r="K93" s="2"/>
      <c r="M93" s="2">
        <v>1674820435</v>
      </c>
      <c r="O93" s="2">
        <v>4164745350</v>
      </c>
      <c r="Q93" s="5">
        <v>-2489924915</v>
      </c>
    </row>
    <row r="94" spans="1:17">
      <c r="A94" s="1" t="s">
        <v>203</v>
      </c>
      <c r="C94" s="2"/>
      <c r="E94" s="2">
        <v>6036245262</v>
      </c>
      <c r="G94" s="2">
        <v>9856628914</v>
      </c>
      <c r="I94" s="5">
        <v>-3820383652</v>
      </c>
      <c r="K94" s="2"/>
      <c r="M94" s="2">
        <v>4174743348</v>
      </c>
      <c r="O94" s="2">
        <v>7352160436</v>
      </c>
      <c r="Q94" s="5">
        <v>-3177417088</v>
      </c>
    </row>
    <row r="95" spans="1:17" ht="21.75" customHeight="1">
      <c r="A95" s="1" t="s">
        <v>240</v>
      </c>
      <c r="C95" s="2"/>
      <c r="E95" s="2">
        <v>1384143492</v>
      </c>
      <c r="G95" s="2">
        <v>487374470</v>
      </c>
      <c r="I95" s="5">
        <v>896769022</v>
      </c>
      <c r="K95" s="2"/>
      <c r="M95" s="2">
        <v>2300407493</v>
      </c>
      <c r="O95" s="2">
        <v>1709059805</v>
      </c>
      <c r="Q95" s="5">
        <v>591347688</v>
      </c>
    </row>
    <row r="96" spans="1:17">
      <c r="A96" s="1" t="s">
        <v>241</v>
      </c>
      <c r="C96" s="2"/>
      <c r="E96" s="2">
        <v>539461054</v>
      </c>
      <c r="G96" s="2">
        <v>182353033</v>
      </c>
      <c r="I96" s="5">
        <v>357108021</v>
      </c>
      <c r="K96" s="2"/>
      <c r="M96" s="2">
        <v>953554399</v>
      </c>
      <c r="O96" s="2">
        <v>763603324</v>
      </c>
      <c r="Q96" s="5">
        <v>189951075</v>
      </c>
    </row>
    <row r="97" spans="1:17">
      <c r="A97" s="1" t="s">
        <v>204</v>
      </c>
      <c r="C97" s="2"/>
      <c r="E97" s="2">
        <v>215651454</v>
      </c>
      <c r="G97" s="2">
        <v>707923866</v>
      </c>
      <c r="I97" s="5">
        <v>-492272412</v>
      </c>
      <c r="K97" s="2"/>
      <c r="M97" s="2">
        <v>-187405425</v>
      </c>
      <c r="O97" s="2">
        <v>266712364</v>
      </c>
      <c r="Q97" s="5">
        <v>-454117789</v>
      </c>
    </row>
    <row r="98" spans="1:17">
      <c r="A98" s="1" t="s">
        <v>205</v>
      </c>
      <c r="C98" s="2"/>
      <c r="E98" s="2">
        <v>389721336</v>
      </c>
      <c r="G98" s="2">
        <v>918585401</v>
      </c>
      <c r="I98" s="5">
        <v>-528864065</v>
      </c>
      <c r="K98" s="2"/>
      <c r="M98" s="2">
        <v>-77774929</v>
      </c>
      <c r="O98" s="2">
        <v>420955236</v>
      </c>
      <c r="Q98" s="5">
        <v>-498730165</v>
      </c>
    </row>
    <row r="99" spans="1:17">
      <c r="A99" s="1" t="s">
        <v>206</v>
      </c>
      <c r="C99" s="2"/>
      <c r="E99" s="2">
        <v>19434993</v>
      </c>
      <c r="G99" s="2">
        <v>163395904</v>
      </c>
      <c r="I99" s="5">
        <v>-143960911</v>
      </c>
      <c r="K99" s="2"/>
      <c r="M99" s="2">
        <v>-115362148</v>
      </c>
      <c r="O99" s="2">
        <v>24016878</v>
      </c>
      <c r="Q99" s="5">
        <v>-139379026</v>
      </c>
    </row>
    <row r="100" spans="1:17">
      <c r="A100" s="1" t="s">
        <v>207</v>
      </c>
      <c r="C100" s="2"/>
      <c r="E100" s="2">
        <v>-992960111</v>
      </c>
      <c r="G100" s="2">
        <v>31521882</v>
      </c>
      <c r="I100" s="5">
        <v>-1024481993</v>
      </c>
      <c r="K100" s="2"/>
      <c r="M100" s="2">
        <v>730200250</v>
      </c>
      <c r="O100" s="2">
        <v>1754682243</v>
      </c>
      <c r="Q100" s="5">
        <v>-1024481993</v>
      </c>
    </row>
    <row r="101" spans="1:17">
      <c r="A101" s="1" t="s">
        <v>208</v>
      </c>
      <c r="C101" s="2"/>
      <c r="E101" s="2">
        <v>-57325233</v>
      </c>
      <c r="G101" s="2">
        <v>304922</v>
      </c>
      <c r="I101" s="5">
        <v>-57630155</v>
      </c>
      <c r="K101" s="2"/>
      <c r="M101" s="2">
        <v>17075600</v>
      </c>
      <c r="O101" s="2">
        <v>74705755</v>
      </c>
      <c r="Q101" s="5">
        <v>-57630155</v>
      </c>
    </row>
    <row r="102" spans="1:17">
      <c r="A102" s="1" t="s">
        <v>209</v>
      </c>
      <c r="C102" s="2"/>
      <c r="E102" s="2">
        <v>1075533063</v>
      </c>
      <c r="G102" s="2">
        <v>990200000</v>
      </c>
      <c r="I102" s="5">
        <v>85333063</v>
      </c>
      <c r="K102" s="2"/>
      <c r="M102" s="2">
        <v>1075533063</v>
      </c>
      <c r="O102" s="2">
        <v>990200000</v>
      </c>
      <c r="Q102" s="5">
        <v>85333063</v>
      </c>
    </row>
    <row r="103" spans="1:17">
      <c r="A103" s="1" t="s">
        <v>242</v>
      </c>
      <c r="C103" s="2"/>
      <c r="E103" s="2">
        <v>31145825</v>
      </c>
      <c r="G103" s="2">
        <v>20838496</v>
      </c>
      <c r="I103" s="5">
        <v>10307329</v>
      </c>
      <c r="K103" s="2"/>
      <c r="M103" s="2">
        <v>31145825</v>
      </c>
      <c r="O103" s="2">
        <v>20838496</v>
      </c>
      <c r="Q103" s="5">
        <v>10307329</v>
      </c>
    </row>
    <row r="104" spans="1:17">
      <c r="A104" s="1" t="s">
        <v>210</v>
      </c>
      <c r="C104" s="2"/>
      <c r="E104" s="2">
        <v>46263551</v>
      </c>
      <c r="G104" s="2">
        <v>25425055</v>
      </c>
      <c r="I104" s="5">
        <v>20838496</v>
      </c>
      <c r="K104" s="2"/>
      <c r="M104" s="2">
        <v>46263551</v>
      </c>
      <c r="O104" s="2">
        <v>25425055</v>
      </c>
      <c r="Q104" s="5">
        <v>20838496</v>
      </c>
    </row>
    <row r="105" spans="1:17">
      <c r="A105" s="1" t="s">
        <v>211</v>
      </c>
      <c r="C105" s="2"/>
      <c r="E105" s="2">
        <v>100294056</v>
      </c>
      <c r="G105" s="2">
        <v>84846619</v>
      </c>
      <c r="I105" s="5">
        <v>15447437</v>
      </c>
      <c r="K105" s="2"/>
      <c r="M105" s="2">
        <v>100294056</v>
      </c>
      <c r="O105" s="2">
        <v>84846619</v>
      </c>
      <c r="Q105" s="5">
        <v>15447437</v>
      </c>
    </row>
    <row r="106" spans="1:17">
      <c r="A106" s="1" t="s">
        <v>212</v>
      </c>
      <c r="C106" s="2"/>
      <c r="E106" s="2">
        <v>877159379</v>
      </c>
      <c r="G106" s="2">
        <v>445388239</v>
      </c>
      <c r="I106" s="5">
        <v>431771140</v>
      </c>
      <c r="K106" s="2"/>
      <c r="M106" s="2">
        <v>877159379</v>
      </c>
      <c r="O106" s="2">
        <v>445388239</v>
      </c>
      <c r="Q106" s="5">
        <v>431771140</v>
      </c>
    </row>
    <row r="107" spans="1:17">
      <c r="A107" s="1" t="s">
        <v>213</v>
      </c>
      <c r="C107" s="2"/>
      <c r="E107" s="2">
        <v>-9027038</v>
      </c>
      <c r="G107" s="2">
        <v>74980687</v>
      </c>
      <c r="I107" s="5">
        <v>-84007725</v>
      </c>
      <c r="K107" s="2"/>
      <c r="M107" s="2">
        <v>-9027038</v>
      </c>
      <c r="O107" s="2">
        <v>74980687</v>
      </c>
      <c r="Q107" s="5">
        <v>-84007725</v>
      </c>
    </row>
    <row r="108" spans="1:17">
      <c r="A108" s="1" t="s">
        <v>214</v>
      </c>
      <c r="C108" s="2"/>
      <c r="E108" s="2">
        <v>185328084</v>
      </c>
      <c r="G108" s="2">
        <v>98141897</v>
      </c>
      <c r="I108" s="5">
        <v>87186187</v>
      </c>
      <c r="K108" s="2"/>
      <c r="M108" s="2">
        <v>185328084</v>
      </c>
      <c r="O108" s="2">
        <v>98141897</v>
      </c>
      <c r="Q108" s="5">
        <v>87186187</v>
      </c>
    </row>
    <row r="109" spans="1:17">
      <c r="A109" s="1" t="s">
        <v>215</v>
      </c>
      <c r="C109" s="2"/>
      <c r="E109" s="2">
        <v>-9172210</v>
      </c>
      <c r="G109" s="2">
        <v>31591867</v>
      </c>
      <c r="I109" s="5">
        <v>-40764077</v>
      </c>
      <c r="K109" s="2"/>
      <c r="M109" s="2">
        <v>-9172210</v>
      </c>
      <c r="O109" s="2">
        <v>31591867</v>
      </c>
      <c r="Q109" s="5">
        <v>-40764077</v>
      </c>
    </row>
    <row r="110" spans="1:17">
      <c r="A110" s="1" t="s">
        <v>216</v>
      </c>
      <c r="C110" s="2"/>
      <c r="E110" s="2">
        <v>301709045</v>
      </c>
      <c r="G110" s="2">
        <v>250185560</v>
      </c>
      <c r="I110" s="5">
        <v>51523485</v>
      </c>
      <c r="K110" s="2"/>
      <c r="M110" s="2">
        <v>301709045</v>
      </c>
      <c r="O110" s="2">
        <v>250185560</v>
      </c>
      <c r="Q110" s="5">
        <v>51523485</v>
      </c>
    </row>
    <row r="111" spans="1:17">
      <c r="A111" s="1" t="s">
        <v>217</v>
      </c>
      <c r="C111" s="2"/>
      <c r="E111" s="2">
        <v>-153290175</v>
      </c>
      <c r="G111" s="2">
        <v>226527652</v>
      </c>
      <c r="I111" s="5">
        <v>-379817827</v>
      </c>
      <c r="K111" s="2"/>
      <c r="M111" s="2">
        <v>382656181</v>
      </c>
      <c r="O111" s="2">
        <v>606844199</v>
      </c>
      <c r="Q111" s="5">
        <v>-224188018</v>
      </c>
    </row>
    <row r="112" spans="1:17">
      <c r="A112" s="1" t="s">
        <v>218</v>
      </c>
      <c r="C112" s="2"/>
      <c r="E112" s="2">
        <v>-270022724</v>
      </c>
      <c r="G112" s="2">
        <v>244852932</v>
      </c>
      <c r="I112" s="5">
        <v>-514875656</v>
      </c>
      <c r="K112" s="2"/>
      <c r="M112" s="2">
        <v>-269254699</v>
      </c>
      <c r="O112" s="2">
        <v>244852932</v>
      </c>
      <c r="Q112" s="5">
        <v>-514107631</v>
      </c>
    </row>
    <row r="113" spans="1:17">
      <c r="A113" s="1" t="s">
        <v>219</v>
      </c>
      <c r="C113" s="2"/>
      <c r="E113" s="2">
        <v>77273</v>
      </c>
      <c r="G113" s="2">
        <v>0</v>
      </c>
      <c r="I113" s="5">
        <v>77273</v>
      </c>
      <c r="K113" s="2"/>
      <c r="M113" s="2">
        <v>77273</v>
      </c>
      <c r="O113" s="2">
        <v>0</v>
      </c>
      <c r="Q113" s="5">
        <v>77273</v>
      </c>
    </row>
    <row r="114" spans="1:17">
      <c r="A114" s="1" t="s">
        <v>220</v>
      </c>
      <c r="C114" s="2"/>
      <c r="E114" s="2">
        <v>8359</v>
      </c>
      <c r="G114" s="2">
        <v>0</v>
      </c>
      <c r="I114" s="5">
        <v>8359</v>
      </c>
      <c r="K114" s="2"/>
      <c r="M114" s="2">
        <v>8359</v>
      </c>
      <c r="O114" s="2">
        <v>0</v>
      </c>
      <c r="Q114" s="5">
        <v>8359</v>
      </c>
    </row>
    <row r="115" spans="1:17">
      <c r="A115" s="1" t="s">
        <v>221</v>
      </c>
      <c r="C115" s="2"/>
      <c r="E115" s="2">
        <v>275063087</v>
      </c>
      <c r="G115" s="2">
        <v>260000000</v>
      </c>
      <c r="I115" s="5">
        <v>15063087</v>
      </c>
      <c r="K115" s="2"/>
      <c r="M115" s="2">
        <v>275063087</v>
      </c>
      <c r="O115" s="2">
        <v>260000000</v>
      </c>
      <c r="Q115" s="5">
        <v>15063087</v>
      </c>
    </row>
    <row r="116" spans="1:17">
      <c r="A116" s="1" t="s">
        <v>222</v>
      </c>
      <c r="C116" s="2"/>
      <c r="E116" s="2">
        <v>1801329063</v>
      </c>
      <c r="G116" s="2">
        <v>1238109367</v>
      </c>
      <c r="I116" s="5">
        <v>563219696</v>
      </c>
      <c r="K116" s="2"/>
      <c r="M116" s="2">
        <v>1801329063</v>
      </c>
      <c r="O116" s="2">
        <v>1238109367</v>
      </c>
      <c r="Q116" s="5">
        <v>563219696</v>
      </c>
    </row>
    <row r="117" spans="1:17">
      <c r="A117" s="1" t="s">
        <v>223</v>
      </c>
      <c r="C117" s="2"/>
      <c r="E117" s="2">
        <v>4099451728</v>
      </c>
      <c r="G117" s="2">
        <v>2409506804</v>
      </c>
      <c r="I117" s="5">
        <v>1689944924</v>
      </c>
      <c r="K117" s="2"/>
      <c r="M117" s="2">
        <v>143531096</v>
      </c>
      <c r="O117" s="2">
        <v>145568766</v>
      </c>
      <c r="Q117" s="5">
        <v>-2037670</v>
      </c>
    </row>
    <row r="118" spans="1:17">
      <c r="A118" s="1" t="s">
        <v>224</v>
      </c>
      <c r="C118" s="2"/>
      <c r="E118" s="2">
        <v>1370123346</v>
      </c>
      <c r="G118" s="2">
        <v>1604066476</v>
      </c>
      <c r="I118" s="5">
        <v>-233943130</v>
      </c>
      <c r="K118" s="2"/>
      <c r="M118" s="2">
        <v>1370123346</v>
      </c>
      <c r="O118" s="2">
        <v>1604066476</v>
      </c>
      <c r="Q118" s="5">
        <v>-233943130</v>
      </c>
    </row>
    <row r="119" spans="1:17">
      <c r="A119" s="1" t="s">
        <v>225</v>
      </c>
      <c r="C119" s="2"/>
      <c r="E119" s="2">
        <v>55700294</v>
      </c>
      <c r="G119" s="2">
        <v>260492359</v>
      </c>
      <c r="I119" s="5">
        <v>-204792065</v>
      </c>
      <c r="K119" s="2"/>
      <c r="M119" s="2">
        <v>145347496</v>
      </c>
      <c r="O119" s="2">
        <v>323946906</v>
      </c>
      <c r="Q119" s="5">
        <v>-178599410</v>
      </c>
    </row>
    <row r="120" spans="1:17">
      <c r="A120" s="1" t="s">
        <v>226</v>
      </c>
      <c r="C120" s="2"/>
      <c r="E120" s="2">
        <v>113273533</v>
      </c>
      <c r="G120" s="2">
        <v>158284227</v>
      </c>
      <c r="I120" s="5">
        <v>-45010694</v>
      </c>
      <c r="K120" s="2"/>
      <c r="M120" s="2">
        <v>113275657</v>
      </c>
      <c r="O120" s="2">
        <v>158284227</v>
      </c>
      <c r="Q120" s="5">
        <v>-45008570</v>
      </c>
    </row>
    <row r="121" spans="1:17">
      <c r="A121" s="1" t="s">
        <v>227</v>
      </c>
      <c r="C121" s="2"/>
      <c r="E121" s="2">
        <v>102166859</v>
      </c>
      <c r="G121" s="2">
        <v>77076734</v>
      </c>
      <c r="I121" s="5">
        <v>25090125</v>
      </c>
      <c r="K121" s="2"/>
      <c r="M121" s="2">
        <v>102166859</v>
      </c>
      <c r="O121" s="2">
        <v>77076734</v>
      </c>
      <c r="Q121" s="5">
        <v>25090125</v>
      </c>
    </row>
    <row r="122" spans="1:17">
      <c r="A122" s="1" t="s">
        <v>228</v>
      </c>
      <c r="C122" s="2"/>
      <c r="E122" s="2">
        <v>22155356</v>
      </c>
      <c r="G122" s="2">
        <v>15955889</v>
      </c>
      <c r="I122" s="5">
        <v>6199467</v>
      </c>
      <c r="K122" s="2"/>
      <c r="M122" s="2">
        <v>22155356</v>
      </c>
      <c r="O122" s="2">
        <v>15955889</v>
      </c>
      <c r="Q122" s="5">
        <v>6199467</v>
      </c>
    </row>
    <row r="123" spans="1:17">
      <c r="A123" s="1" t="s">
        <v>229</v>
      </c>
      <c r="C123" s="2"/>
      <c r="E123" s="2">
        <v>-1401574</v>
      </c>
      <c r="G123" s="2">
        <v>636096</v>
      </c>
      <c r="I123" s="5">
        <v>-2037670</v>
      </c>
      <c r="K123" s="2"/>
      <c r="M123" s="2">
        <v>1835513690</v>
      </c>
      <c r="O123" s="2">
        <v>145568766</v>
      </c>
      <c r="Q123" s="5">
        <v>1689944924</v>
      </c>
    </row>
    <row r="124" spans="1:17">
      <c r="A124" s="1" t="s">
        <v>230</v>
      </c>
      <c r="C124" s="2"/>
      <c r="E124" s="2">
        <v>756061212</v>
      </c>
      <c r="G124" s="2">
        <v>488737822</v>
      </c>
      <c r="I124" s="5">
        <v>267323390</v>
      </c>
      <c r="K124" s="2"/>
      <c r="M124" s="2">
        <v>756061212</v>
      </c>
      <c r="O124" s="2">
        <v>488737822</v>
      </c>
      <c r="Q124" s="5">
        <v>267323390</v>
      </c>
    </row>
    <row r="125" spans="1:17">
      <c r="A125" s="1" t="s">
        <v>231</v>
      </c>
      <c r="C125" s="2"/>
      <c r="E125" s="2">
        <v>57086681</v>
      </c>
      <c r="G125" s="2">
        <v>51189166</v>
      </c>
      <c r="I125" s="5">
        <v>5897515</v>
      </c>
      <c r="K125" s="2"/>
      <c r="M125" s="2">
        <v>57086681</v>
      </c>
      <c r="O125" s="2">
        <v>51189166</v>
      </c>
      <c r="Q125" s="5">
        <v>5897515</v>
      </c>
    </row>
    <row r="126" spans="1:17">
      <c r="A126" s="1" t="s">
        <v>232</v>
      </c>
      <c r="C126" s="2"/>
      <c r="E126" s="2">
        <v>57228484</v>
      </c>
      <c r="G126" s="2">
        <v>716653439</v>
      </c>
      <c r="I126" s="5">
        <v>-659424955</v>
      </c>
      <c r="K126" s="2"/>
      <c r="M126" s="2">
        <v>57228484</v>
      </c>
      <c r="O126" s="2">
        <v>716653439</v>
      </c>
      <c r="Q126" s="5">
        <v>-659424955</v>
      </c>
    </row>
    <row r="127" spans="1:17">
      <c r="A127" s="1" t="s">
        <v>233</v>
      </c>
      <c r="C127" s="2"/>
      <c r="E127" s="2">
        <v>-468623624</v>
      </c>
      <c r="G127" s="2">
        <v>170686036</v>
      </c>
      <c r="I127" s="5">
        <v>-639309660</v>
      </c>
      <c r="K127" s="2"/>
      <c r="M127" s="2">
        <v>-468623624</v>
      </c>
      <c r="O127" s="2">
        <v>170686036</v>
      </c>
      <c r="Q127" s="5">
        <v>-639309660</v>
      </c>
    </row>
    <row r="128" spans="1:17">
      <c r="A128" s="1" t="s">
        <v>234</v>
      </c>
      <c r="C128" s="2"/>
      <c r="E128" s="2">
        <v>150030900</v>
      </c>
      <c r="G128" s="2">
        <v>135000000</v>
      </c>
      <c r="I128" s="5">
        <v>15030900</v>
      </c>
      <c r="K128" s="2"/>
      <c r="M128" s="2">
        <v>150030900</v>
      </c>
      <c r="O128" s="2">
        <v>135000000</v>
      </c>
      <c r="Q128" s="5">
        <v>15030900</v>
      </c>
    </row>
    <row r="129" spans="1:17">
      <c r="A129" s="1" t="s">
        <v>235</v>
      </c>
      <c r="C129" s="2"/>
      <c r="E129" s="2">
        <v>116006180</v>
      </c>
      <c r="G129" s="2">
        <v>70000000</v>
      </c>
      <c r="I129" s="5">
        <v>46006180</v>
      </c>
      <c r="K129" s="2"/>
      <c r="M129" s="2">
        <v>116006180</v>
      </c>
      <c r="O129" s="2">
        <v>70000000</v>
      </c>
      <c r="Q129" s="5">
        <v>46006180</v>
      </c>
    </row>
    <row r="130" spans="1:17">
      <c r="A130" s="1" t="s">
        <v>236</v>
      </c>
      <c r="C130" s="2"/>
      <c r="E130" s="2">
        <v>238169572</v>
      </c>
      <c r="G130" s="2">
        <v>235591731</v>
      </c>
      <c r="I130" s="5">
        <v>2577841</v>
      </c>
      <c r="K130" s="2"/>
      <c r="M130" s="2">
        <v>238169572</v>
      </c>
      <c r="O130" s="2">
        <v>235591731</v>
      </c>
      <c r="Q130" s="5">
        <v>2577841</v>
      </c>
    </row>
    <row r="131" spans="1:17">
      <c r="A131" s="1" t="s">
        <v>237</v>
      </c>
      <c r="C131" s="2"/>
      <c r="E131" s="2">
        <v>4333536703</v>
      </c>
      <c r="G131" s="2">
        <v>2823270089</v>
      </c>
      <c r="I131" s="5">
        <v>1510266614</v>
      </c>
      <c r="K131" s="2"/>
      <c r="M131" s="2">
        <v>4333536703</v>
      </c>
      <c r="O131" s="2">
        <v>2823270089</v>
      </c>
      <c r="Q131" s="5">
        <v>1510266614</v>
      </c>
    </row>
    <row r="132" spans="1:17">
      <c r="A132" s="1" t="s">
        <v>238</v>
      </c>
      <c r="C132" s="2"/>
      <c r="E132" s="2">
        <v>31007466</v>
      </c>
      <c r="G132" s="2">
        <v>21002316</v>
      </c>
      <c r="I132" s="5">
        <v>10005150</v>
      </c>
      <c r="K132" s="2"/>
      <c r="M132" s="2">
        <v>31007466</v>
      </c>
      <c r="O132" s="2">
        <v>21002316</v>
      </c>
      <c r="Q132" s="5">
        <v>10005150</v>
      </c>
    </row>
    <row r="133" spans="1:17">
      <c r="A133" s="1" t="s">
        <v>116</v>
      </c>
      <c r="C133" s="2">
        <v>335000</v>
      </c>
      <c r="E133" s="2">
        <v>328317531659</v>
      </c>
      <c r="G133" s="2">
        <v>325164562200</v>
      </c>
      <c r="I133" s="5">
        <v>3152969459</v>
      </c>
      <c r="K133" s="2">
        <v>335000</v>
      </c>
      <c r="M133" s="2">
        <v>328317531659</v>
      </c>
      <c r="O133" s="2">
        <v>325180183536</v>
      </c>
      <c r="Q133" s="5">
        <v>3137348123</v>
      </c>
    </row>
    <row r="134" spans="1:17">
      <c r="A134" s="1" t="s">
        <v>133</v>
      </c>
      <c r="C134" s="2">
        <v>65000</v>
      </c>
      <c r="E134" s="2">
        <v>63703401665</v>
      </c>
      <c r="G134" s="2">
        <v>63223957264</v>
      </c>
      <c r="I134" s="5">
        <v>479444401</v>
      </c>
      <c r="K134" s="2">
        <v>65000</v>
      </c>
      <c r="M134" s="2">
        <v>63703401665</v>
      </c>
      <c r="O134" s="2">
        <v>63223957264</v>
      </c>
      <c r="Q134" s="5">
        <v>479444401</v>
      </c>
    </row>
    <row r="135" spans="1:17">
      <c r="A135" s="1" t="s">
        <v>111</v>
      </c>
      <c r="C135" s="2">
        <v>1030704</v>
      </c>
      <c r="E135" s="2">
        <v>1010143860154</v>
      </c>
      <c r="G135" s="2">
        <v>1000656914027</v>
      </c>
      <c r="I135" s="5">
        <v>9486946127</v>
      </c>
      <c r="K135" s="2">
        <v>1030704</v>
      </c>
      <c r="M135" s="2">
        <v>1010143860154</v>
      </c>
      <c r="O135" s="2">
        <v>1000629204376</v>
      </c>
      <c r="Q135" s="5">
        <v>9514655778</v>
      </c>
    </row>
    <row r="136" spans="1:17">
      <c r="A136" s="1" t="s">
        <v>121</v>
      </c>
      <c r="C136" s="2">
        <v>490000</v>
      </c>
      <c r="E136" s="2">
        <v>469545579435</v>
      </c>
      <c r="G136" s="2">
        <v>468991841973</v>
      </c>
      <c r="I136" s="5">
        <v>553737462</v>
      </c>
      <c r="K136" s="2">
        <v>490000</v>
      </c>
      <c r="M136" s="2">
        <v>469545579435</v>
      </c>
      <c r="O136" s="2">
        <v>468906662048</v>
      </c>
      <c r="Q136" s="5">
        <v>638917387</v>
      </c>
    </row>
    <row r="137" spans="1:17">
      <c r="A137" s="1" t="s">
        <v>123</v>
      </c>
      <c r="C137" s="2">
        <v>10000</v>
      </c>
      <c r="E137" s="2">
        <v>9426791084</v>
      </c>
      <c r="G137" s="2">
        <v>9415752309</v>
      </c>
      <c r="I137" s="5">
        <v>11038775</v>
      </c>
      <c r="K137" s="2">
        <v>10000</v>
      </c>
      <c r="M137" s="2">
        <v>9426791084</v>
      </c>
      <c r="O137" s="2">
        <v>9398453158</v>
      </c>
      <c r="Q137" s="5">
        <v>28337926</v>
      </c>
    </row>
    <row r="138" spans="1:17">
      <c r="A138" s="1" t="s">
        <v>125</v>
      </c>
      <c r="C138" s="2">
        <v>916735</v>
      </c>
      <c r="E138" s="2">
        <v>880685171625</v>
      </c>
      <c r="G138" s="2">
        <v>874907723263</v>
      </c>
      <c r="I138" s="5">
        <v>5777448362</v>
      </c>
      <c r="K138" s="2">
        <v>916735</v>
      </c>
      <c r="M138" s="2">
        <v>880685171625</v>
      </c>
      <c r="O138" s="2">
        <v>874275498288</v>
      </c>
      <c r="Q138" s="5">
        <v>6409673337</v>
      </c>
    </row>
    <row r="139" spans="1:17">
      <c r="A139" s="1" t="s">
        <v>129</v>
      </c>
      <c r="C139" s="2">
        <v>542800</v>
      </c>
      <c r="E139" s="2">
        <v>529676778680</v>
      </c>
      <c r="G139" s="2">
        <v>525848847747</v>
      </c>
      <c r="I139" s="5">
        <v>3827930933</v>
      </c>
      <c r="K139" s="2">
        <v>542800</v>
      </c>
      <c r="M139" s="2">
        <v>529676778680</v>
      </c>
      <c r="O139" s="2">
        <v>525848847747</v>
      </c>
      <c r="Q139" s="5">
        <v>3827930933</v>
      </c>
    </row>
    <row r="140" spans="1:17">
      <c r="A140" s="1" t="s">
        <v>113</v>
      </c>
      <c r="C140" s="2">
        <v>290176</v>
      </c>
      <c r="E140" s="2">
        <v>279092913719</v>
      </c>
      <c r="G140" s="2">
        <v>274156930168</v>
      </c>
      <c r="I140" s="5">
        <v>4935983551</v>
      </c>
      <c r="K140" s="2">
        <v>290176</v>
      </c>
      <c r="M140" s="2">
        <v>279092913719</v>
      </c>
      <c r="O140" s="2">
        <v>271672952979</v>
      </c>
      <c r="Q140" s="5">
        <v>7419960740</v>
      </c>
    </row>
    <row r="141" spans="1:17">
      <c r="A141" s="1" t="s">
        <v>120</v>
      </c>
      <c r="C141" s="2">
        <v>102388</v>
      </c>
      <c r="E141" s="2">
        <v>100322053331</v>
      </c>
      <c r="G141" s="2">
        <v>98662669217</v>
      </c>
      <c r="I141" s="5">
        <v>1659384114</v>
      </c>
      <c r="K141" s="2">
        <v>102388</v>
      </c>
      <c r="M141" s="2">
        <v>100322053331</v>
      </c>
      <c r="O141" s="2">
        <v>98329700099</v>
      </c>
      <c r="Q141" s="5">
        <v>1992353232</v>
      </c>
    </row>
    <row r="142" spans="1:17">
      <c r="A142" s="1" t="s">
        <v>126</v>
      </c>
      <c r="C142" s="2">
        <v>54646</v>
      </c>
      <c r="E142" s="2">
        <v>52259425262</v>
      </c>
      <c r="G142" s="2">
        <v>52293676387</v>
      </c>
      <c r="I142" s="5">
        <v>-34251125</v>
      </c>
      <c r="K142" s="2">
        <v>54646</v>
      </c>
      <c r="M142" s="2">
        <v>52259425262</v>
      </c>
      <c r="O142" s="2">
        <v>52293676387</v>
      </c>
      <c r="Q142" s="5">
        <v>-34251125</v>
      </c>
    </row>
    <row r="143" spans="1:17" ht="23.25" thickBot="1">
      <c r="E143" s="3">
        <f>SUM(E8:E142)</f>
        <v>44777554078470</v>
      </c>
      <c r="G143" s="3">
        <f>SUM(G8:G142)</f>
        <v>41785041262124</v>
      </c>
      <c r="I143" s="3">
        <v>2992512816346</v>
      </c>
      <c r="M143" s="3">
        <f>SUM(M8:M142)</f>
        <v>44767651231630</v>
      </c>
      <c r="O143" s="3">
        <f>SUM(O8:O142)</f>
        <v>42849377843175</v>
      </c>
      <c r="Q143" s="3">
        <v>1918273388455</v>
      </c>
    </row>
    <row r="144" spans="1:17" ht="23.25" thickTop="1"/>
    <row r="145" spans="9:17">
      <c r="I145" s="2"/>
      <c r="Q145" s="2"/>
    </row>
    <row r="146" spans="9:17">
      <c r="I146" s="2"/>
    </row>
  </sheetData>
  <mergeCells count="14">
    <mergeCell ref="A4:Q4"/>
    <mergeCell ref="A3:Q3"/>
    <mergeCell ref="A2:Q2"/>
    <mergeCell ref="O7"/>
    <mergeCell ref="Q7"/>
    <mergeCell ref="K6:Q6"/>
    <mergeCell ref="A6:A7"/>
    <mergeCell ref="C7"/>
    <mergeCell ref="E7"/>
    <mergeCell ref="G7"/>
    <mergeCell ref="I7"/>
    <mergeCell ref="C6:I6"/>
    <mergeCell ref="K7"/>
    <mergeCell ref="M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Q78"/>
  <sheetViews>
    <sheetView rightToLeft="1" topLeftCell="A58" workbookViewId="0">
      <selection activeCell="Q70" sqref="Q70:Q76"/>
    </sheetView>
  </sheetViews>
  <sheetFormatPr defaultRowHeight="22.5"/>
  <cols>
    <col min="1" max="1" width="33.140625" style="1" bestFit="1" customWidth="1"/>
    <col min="2" max="2" width="1" style="1" customWidth="1"/>
    <col min="3" max="3" width="11.42578125" style="1" bestFit="1" customWidth="1"/>
    <col min="4" max="4" width="1" style="1" customWidth="1"/>
    <col min="5" max="5" width="18.7109375" style="1" bestFit="1" customWidth="1"/>
    <col min="6" max="6" width="1" style="1" customWidth="1"/>
    <col min="7" max="7" width="18.5703125" style="1" bestFit="1" customWidth="1"/>
    <col min="8" max="8" width="1" style="1" customWidth="1"/>
    <col min="9" max="9" width="25.5703125" style="1" bestFit="1" customWidth="1"/>
    <col min="10" max="10" width="1" style="1" customWidth="1"/>
    <col min="11" max="11" width="12.7109375" style="1" bestFit="1" customWidth="1"/>
    <col min="12" max="12" width="1" style="1" customWidth="1"/>
    <col min="13" max="13" width="20.42578125" style="1" bestFit="1" customWidth="1"/>
    <col min="14" max="14" width="1" style="1" customWidth="1"/>
    <col min="15" max="15" width="20.5703125" style="1" bestFit="1" customWidth="1"/>
    <col min="16" max="16" width="1" style="1" customWidth="1"/>
    <col min="17" max="17" width="25.5703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1:17" ht="24">
      <c r="A3" s="10" t="s">
        <v>150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</row>
    <row r="4" spans="1:17" ht="24">
      <c r="A4" s="10" t="s">
        <v>2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</row>
    <row r="6" spans="1:17" ht="24">
      <c r="A6" s="10" t="s">
        <v>3</v>
      </c>
      <c r="C6" s="11" t="s">
        <v>152</v>
      </c>
      <c r="D6" s="11" t="s">
        <v>152</v>
      </c>
      <c r="E6" s="11" t="s">
        <v>152</v>
      </c>
      <c r="F6" s="11" t="s">
        <v>152</v>
      </c>
      <c r="G6" s="11" t="s">
        <v>152</v>
      </c>
      <c r="H6" s="11" t="s">
        <v>152</v>
      </c>
      <c r="I6" s="11" t="s">
        <v>152</v>
      </c>
      <c r="K6" s="11" t="s">
        <v>153</v>
      </c>
      <c r="L6" s="11" t="s">
        <v>153</v>
      </c>
      <c r="M6" s="11" t="s">
        <v>153</v>
      </c>
      <c r="N6" s="11" t="s">
        <v>153</v>
      </c>
      <c r="O6" s="11" t="s">
        <v>153</v>
      </c>
      <c r="P6" s="11" t="s">
        <v>153</v>
      </c>
      <c r="Q6" s="11" t="s">
        <v>153</v>
      </c>
    </row>
    <row r="7" spans="1:17" ht="24">
      <c r="A7" s="11" t="s">
        <v>3</v>
      </c>
      <c r="C7" s="11" t="s">
        <v>7</v>
      </c>
      <c r="E7" s="11" t="s">
        <v>170</v>
      </c>
      <c r="G7" s="11" t="s">
        <v>171</v>
      </c>
      <c r="I7" s="11" t="s">
        <v>173</v>
      </c>
      <c r="K7" s="11" t="s">
        <v>7</v>
      </c>
      <c r="M7" s="11" t="s">
        <v>170</v>
      </c>
      <c r="O7" s="11" t="s">
        <v>171</v>
      </c>
      <c r="Q7" s="11" t="s">
        <v>173</v>
      </c>
    </row>
    <row r="8" spans="1:17">
      <c r="A8" s="1" t="s">
        <v>45</v>
      </c>
      <c r="C8" s="2">
        <v>69194</v>
      </c>
      <c r="E8" s="2">
        <v>31833878868</v>
      </c>
      <c r="G8" s="2">
        <v>30579305924</v>
      </c>
      <c r="I8" s="2">
        <f>E8-G8</f>
        <v>1254572944</v>
      </c>
      <c r="K8" s="2">
        <v>264014</v>
      </c>
      <c r="M8" s="2">
        <v>121364204274</v>
      </c>
      <c r="O8" s="2">
        <v>116677238934</v>
      </c>
      <c r="Q8" s="2">
        <v>4686965340</v>
      </c>
    </row>
    <row r="9" spans="1:17">
      <c r="A9" s="1" t="s">
        <v>24</v>
      </c>
      <c r="C9" s="2">
        <v>1</v>
      </c>
      <c r="E9" s="2">
        <v>1</v>
      </c>
      <c r="G9" s="2">
        <v>12469</v>
      </c>
      <c r="I9" s="2">
        <v>-12468</v>
      </c>
      <c r="K9" s="2">
        <v>1</v>
      </c>
      <c r="M9" s="2">
        <v>1</v>
      </c>
      <c r="O9" s="2">
        <v>12469</v>
      </c>
      <c r="Q9" s="2">
        <v>-12468</v>
      </c>
    </row>
    <row r="10" spans="1:17">
      <c r="A10" s="1" t="s">
        <v>48</v>
      </c>
      <c r="C10" s="2">
        <v>7408000</v>
      </c>
      <c r="E10" s="2">
        <v>18439986574</v>
      </c>
      <c r="G10" s="2">
        <v>16839134698</v>
      </c>
      <c r="I10" s="2">
        <v>1600851876</v>
      </c>
      <c r="K10" s="2">
        <v>7408000</v>
      </c>
      <c r="M10" s="2">
        <v>18439986574</v>
      </c>
      <c r="O10" s="2">
        <v>16839134698</v>
      </c>
      <c r="Q10" s="2">
        <f>M10-O10</f>
        <v>1600851876</v>
      </c>
    </row>
    <row r="11" spans="1:17">
      <c r="A11" s="1" t="s">
        <v>58</v>
      </c>
      <c r="C11" s="2">
        <v>0</v>
      </c>
      <c r="E11" s="2">
        <v>0</v>
      </c>
      <c r="G11" s="2">
        <v>0</v>
      </c>
      <c r="I11" s="2">
        <v>0</v>
      </c>
      <c r="K11" s="2">
        <v>1324531</v>
      </c>
      <c r="M11" s="2">
        <v>6822405109</v>
      </c>
      <c r="O11" s="2">
        <v>6583249118</v>
      </c>
      <c r="Q11" s="2">
        <v>239155991</v>
      </c>
    </row>
    <row r="12" spans="1:17">
      <c r="A12" s="1" t="s">
        <v>174</v>
      </c>
      <c r="C12" s="2">
        <v>0</v>
      </c>
      <c r="E12" s="2">
        <v>0</v>
      </c>
      <c r="G12" s="2">
        <v>0</v>
      </c>
      <c r="I12" s="2">
        <v>0</v>
      </c>
      <c r="K12" s="2">
        <v>152386</v>
      </c>
      <c r="M12" s="2">
        <v>70387436036</v>
      </c>
      <c r="O12" s="2">
        <v>68104930552</v>
      </c>
      <c r="Q12" s="2">
        <v>2282505484</v>
      </c>
    </row>
    <row r="13" spans="1:17">
      <c r="A13" s="1" t="s">
        <v>175</v>
      </c>
      <c r="C13" s="2">
        <v>0</v>
      </c>
      <c r="E13" s="2">
        <v>0</v>
      </c>
      <c r="G13" s="2">
        <v>0</v>
      </c>
      <c r="I13" s="2">
        <v>0</v>
      </c>
      <c r="K13" s="2">
        <v>19707802</v>
      </c>
      <c r="M13" s="2">
        <v>385760516348</v>
      </c>
      <c r="O13" s="2">
        <v>384562311548</v>
      </c>
      <c r="Q13" s="2">
        <v>1198204800</v>
      </c>
    </row>
    <row r="14" spans="1:17">
      <c r="A14" s="1" t="s">
        <v>176</v>
      </c>
      <c r="C14" s="2">
        <v>0</v>
      </c>
      <c r="E14" s="2">
        <v>0</v>
      </c>
      <c r="G14" s="2">
        <v>0</v>
      </c>
      <c r="I14" s="2">
        <v>0</v>
      </c>
      <c r="K14" s="2">
        <v>26487698</v>
      </c>
      <c r="M14" s="2">
        <v>115482467407</v>
      </c>
      <c r="O14" s="2">
        <v>144815529082</v>
      </c>
      <c r="Q14" s="2">
        <v>-29333061675</v>
      </c>
    </row>
    <row r="15" spans="1:17">
      <c r="A15" s="1" t="s">
        <v>37</v>
      </c>
      <c r="C15" s="2">
        <v>0</v>
      </c>
      <c r="E15" s="2">
        <v>0</v>
      </c>
      <c r="G15" s="2">
        <v>0</v>
      </c>
      <c r="I15" s="2">
        <v>0</v>
      </c>
      <c r="K15" s="2">
        <v>1</v>
      </c>
      <c r="M15" s="2">
        <v>1</v>
      </c>
      <c r="O15" s="2">
        <v>3701</v>
      </c>
      <c r="Q15" s="2">
        <v>-3700</v>
      </c>
    </row>
    <row r="16" spans="1:17">
      <c r="A16" s="1" t="s">
        <v>64</v>
      </c>
      <c r="C16" s="2">
        <v>0</v>
      </c>
      <c r="E16" s="2">
        <v>0</v>
      </c>
      <c r="G16" s="2">
        <v>0</v>
      </c>
      <c r="I16" s="2">
        <v>0</v>
      </c>
      <c r="K16" s="2">
        <v>220000</v>
      </c>
      <c r="M16" s="2">
        <v>3183582065</v>
      </c>
      <c r="O16" s="2">
        <v>3148876741</v>
      </c>
      <c r="Q16" s="2">
        <v>34705324</v>
      </c>
    </row>
    <row r="17" spans="1:17">
      <c r="A17" s="1" t="s">
        <v>85</v>
      </c>
      <c r="C17" s="2">
        <v>0</v>
      </c>
      <c r="E17" s="2">
        <v>0</v>
      </c>
      <c r="G17" s="2">
        <v>0</v>
      </c>
      <c r="I17" s="2">
        <v>0</v>
      </c>
      <c r="K17" s="2">
        <v>1875349</v>
      </c>
      <c r="M17" s="2">
        <v>14684600506</v>
      </c>
      <c r="O17" s="2">
        <v>12390419044</v>
      </c>
      <c r="Q17" s="2">
        <v>2294181462</v>
      </c>
    </row>
    <row r="18" spans="1:17">
      <c r="A18" s="1" t="s">
        <v>41</v>
      </c>
      <c r="C18" s="2">
        <v>0</v>
      </c>
      <c r="E18" s="2">
        <v>0</v>
      </c>
      <c r="G18" s="2">
        <v>0</v>
      </c>
      <c r="I18" s="2">
        <v>0</v>
      </c>
      <c r="K18" s="2">
        <v>7734790</v>
      </c>
      <c r="M18" s="2">
        <v>194529968500</v>
      </c>
      <c r="O18" s="2">
        <v>181070486388</v>
      </c>
      <c r="Q18" s="2">
        <v>13459482112</v>
      </c>
    </row>
    <row r="19" spans="1:17">
      <c r="A19" s="1" t="s">
        <v>28</v>
      </c>
      <c r="C19" s="2">
        <v>0</v>
      </c>
      <c r="E19" s="2">
        <v>0</v>
      </c>
      <c r="G19" s="2">
        <v>0</v>
      </c>
      <c r="I19" s="2">
        <v>0</v>
      </c>
      <c r="K19" s="2">
        <v>1744656</v>
      </c>
      <c r="M19" s="2">
        <v>256265964062</v>
      </c>
      <c r="O19" s="2">
        <v>235445214640</v>
      </c>
      <c r="Q19" s="2">
        <v>20820749422</v>
      </c>
    </row>
    <row r="20" spans="1:17">
      <c r="A20" s="1" t="s">
        <v>44</v>
      </c>
      <c r="C20" s="2">
        <v>0</v>
      </c>
      <c r="E20" s="2">
        <v>0</v>
      </c>
      <c r="G20" s="2">
        <v>0</v>
      </c>
      <c r="I20" s="2">
        <v>0</v>
      </c>
      <c r="K20" s="2">
        <v>1220006</v>
      </c>
      <c r="M20" s="2">
        <v>24545799848</v>
      </c>
      <c r="O20" s="2">
        <v>21865827754</v>
      </c>
      <c r="Q20" s="2">
        <v>2679972094</v>
      </c>
    </row>
    <row r="21" spans="1:17">
      <c r="A21" s="1" t="s">
        <v>21</v>
      </c>
      <c r="C21" s="2">
        <v>0</v>
      </c>
      <c r="E21" s="2">
        <v>0</v>
      </c>
      <c r="G21" s="2">
        <v>0</v>
      </c>
      <c r="I21" s="2">
        <v>0</v>
      </c>
      <c r="K21" s="2">
        <v>3</v>
      </c>
      <c r="M21" s="2">
        <v>3</v>
      </c>
      <c r="O21" s="2">
        <v>10697</v>
      </c>
      <c r="Q21" s="2">
        <v>-10694</v>
      </c>
    </row>
    <row r="22" spans="1:17">
      <c r="A22" s="1" t="s">
        <v>177</v>
      </c>
      <c r="C22" s="2">
        <v>0</v>
      </c>
      <c r="E22" s="2">
        <v>0</v>
      </c>
      <c r="G22" s="2">
        <v>0</v>
      </c>
      <c r="I22" s="2">
        <v>0</v>
      </c>
      <c r="K22" s="2">
        <v>193742</v>
      </c>
      <c r="M22" s="2">
        <v>91839689148</v>
      </c>
      <c r="O22" s="2">
        <v>87361212678</v>
      </c>
      <c r="Q22" s="2">
        <v>4478476470</v>
      </c>
    </row>
    <row r="23" spans="1:17">
      <c r="A23" s="1" t="s">
        <v>47</v>
      </c>
      <c r="C23" s="2">
        <v>0</v>
      </c>
      <c r="E23" s="2">
        <v>0</v>
      </c>
      <c r="G23" s="2">
        <v>0</v>
      </c>
      <c r="I23" s="2">
        <v>0</v>
      </c>
      <c r="K23" s="2">
        <v>1900000</v>
      </c>
      <c r="M23" s="2">
        <v>33406170192</v>
      </c>
      <c r="O23" s="2">
        <v>29765833219</v>
      </c>
      <c r="Q23" s="2">
        <v>3640336973</v>
      </c>
    </row>
    <row r="24" spans="1:17">
      <c r="A24" s="1" t="s">
        <v>243</v>
      </c>
      <c r="C24" s="2"/>
      <c r="E24" s="2">
        <v>485841782</v>
      </c>
      <c r="G24" s="2">
        <v>364955999</v>
      </c>
      <c r="I24" s="2">
        <f>E24-G24</f>
        <v>120885783</v>
      </c>
      <c r="K24" s="2"/>
      <c r="M24" s="2">
        <v>0</v>
      </c>
      <c r="O24" s="2">
        <v>0</v>
      </c>
      <c r="Q24" s="2">
        <v>0</v>
      </c>
    </row>
    <row r="25" spans="1:17">
      <c r="A25" s="1" t="s">
        <v>19</v>
      </c>
      <c r="C25" s="2"/>
      <c r="E25" s="2">
        <v>-130497641</v>
      </c>
      <c r="G25" s="2">
        <v>0</v>
      </c>
      <c r="I25" s="2">
        <f t="shared" ref="I25:I39" si="0">E25-G25</f>
        <v>-130497641</v>
      </c>
      <c r="K25" s="2"/>
      <c r="M25" s="2">
        <v>0</v>
      </c>
      <c r="O25" s="2">
        <v>0</v>
      </c>
      <c r="Q25" s="2">
        <v>0</v>
      </c>
    </row>
    <row r="26" spans="1:17">
      <c r="A26" s="1" t="s">
        <v>244</v>
      </c>
      <c r="C26" s="2"/>
      <c r="E26" s="2">
        <v>11766858178</v>
      </c>
      <c r="G26" s="2">
        <v>11640279766</v>
      </c>
      <c r="I26" s="2">
        <f t="shared" si="0"/>
        <v>126578412</v>
      </c>
      <c r="K26" s="2"/>
      <c r="M26" s="2">
        <v>0</v>
      </c>
      <c r="O26" s="2">
        <v>0</v>
      </c>
      <c r="Q26" s="2">
        <v>0</v>
      </c>
    </row>
    <row r="27" spans="1:17">
      <c r="A27" s="1" t="s">
        <v>245</v>
      </c>
      <c r="C27" s="2"/>
      <c r="E27" s="2">
        <v>421188531</v>
      </c>
      <c r="G27" s="2">
        <v>852490426</v>
      </c>
      <c r="I27" s="2">
        <f t="shared" si="0"/>
        <v>-431301895</v>
      </c>
      <c r="K27" s="2"/>
      <c r="M27" s="2">
        <v>0</v>
      </c>
      <c r="O27" s="2">
        <v>0</v>
      </c>
      <c r="Q27" s="2">
        <v>0</v>
      </c>
    </row>
    <row r="28" spans="1:17">
      <c r="A28" s="1" t="s">
        <v>246</v>
      </c>
      <c r="C28" s="2"/>
      <c r="E28" s="2">
        <v>8971434769</v>
      </c>
      <c r="G28" s="2">
        <v>9019313163</v>
      </c>
      <c r="I28" s="2">
        <f t="shared" si="0"/>
        <v>-47878394</v>
      </c>
      <c r="K28" s="2"/>
      <c r="M28" s="2">
        <v>0</v>
      </c>
      <c r="O28" s="2">
        <v>0</v>
      </c>
      <c r="Q28" s="2">
        <v>0</v>
      </c>
    </row>
    <row r="29" spans="1:17">
      <c r="A29" s="1" t="s">
        <v>247</v>
      </c>
      <c r="C29" s="2"/>
      <c r="E29" s="2">
        <v>917184764</v>
      </c>
      <c r="G29" s="2">
        <v>918585401</v>
      </c>
      <c r="I29" s="2">
        <f t="shared" si="0"/>
        <v>-1400637</v>
      </c>
      <c r="K29" s="2"/>
      <c r="M29" s="2">
        <v>0</v>
      </c>
      <c r="O29" s="2">
        <v>0</v>
      </c>
      <c r="Q29" s="2">
        <v>0</v>
      </c>
    </row>
    <row r="30" spans="1:17">
      <c r="A30" s="1" t="s">
        <v>248</v>
      </c>
      <c r="C30" s="2"/>
      <c r="E30" s="2">
        <v>954651891</v>
      </c>
      <c r="G30" s="2">
        <v>31521882</v>
      </c>
      <c r="I30" s="2">
        <f t="shared" si="0"/>
        <v>923130009</v>
      </c>
      <c r="K30" s="2"/>
      <c r="M30" s="2">
        <v>0</v>
      </c>
      <c r="O30" s="2">
        <v>0</v>
      </c>
      <c r="Q30" s="2">
        <v>0</v>
      </c>
    </row>
    <row r="31" spans="1:17">
      <c r="A31" s="1" t="s">
        <v>249</v>
      </c>
      <c r="C31" s="2"/>
      <c r="E31" s="2">
        <v>57934922</v>
      </c>
      <c r="G31" s="2">
        <v>304922</v>
      </c>
      <c r="I31" s="2">
        <f t="shared" si="0"/>
        <v>57630000</v>
      </c>
      <c r="K31" s="2"/>
      <c r="M31" s="2">
        <v>0</v>
      </c>
      <c r="O31" s="2">
        <v>0</v>
      </c>
      <c r="Q31" s="2">
        <v>0</v>
      </c>
    </row>
    <row r="32" spans="1:17">
      <c r="A32" s="1" t="s">
        <v>250</v>
      </c>
      <c r="C32" s="2"/>
      <c r="E32" s="2">
        <v>86970052</v>
      </c>
      <c r="G32" s="2">
        <v>44988412</v>
      </c>
      <c r="I32" s="2">
        <f t="shared" si="0"/>
        <v>41981640</v>
      </c>
      <c r="K32" s="2"/>
      <c r="M32" s="2">
        <v>0</v>
      </c>
      <c r="O32" s="2">
        <v>0</v>
      </c>
      <c r="Q32" s="2">
        <v>0</v>
      </c>
    </row>
    <row r="33" spans="1:17">
      <c r="A33" s="1" t="s">
        <v>251</v>
      </c>
      <c r="C33" s="2"/>
      <c r="E33" s="2">
        <v>64472930</v>
      </c>
      <c r="G33" s="2">
        <v>31294944</v>
      </c>
      <c r="I33" s="2">
        <f t="shared" si="0"/>
        <v>33177986</v>
      </c>
      <c r="K33" s="2"/>
      <c r="M33" s="2">
        <v>0</v>
      </c>
      <c r="O33" s="2">
        <v>0</v>
      </c>
      <c r="Q33" s="2">
        <v>0</v>
      </c>
    </row>
    <row r="34" spans="1:17">
      <c r="A34" s="1" t="s">
        <v>252</v>
      </c>
      <c r="C34" s="2"/>
      <c r="E34" s="2">
        <v>184643502</v>
      </c>
      <c r="G34" s="2">
        <v>151112077</v>
      </c>
      <c r="I34" s="2">
        <f t="shared" si="0"/>
        <v>33531425</v>
      </c>
      <c r="K34" s="2"/>
      <c r="M34" s="2">
        <v>0</v>
      </c>
      <c r="O34" s="2">
        <v>0</v>
      </c>
      <c r="Q34" s="2">
        <v>0</v>
      </c>
    </row>
    <row r="35" spans="1:17">
      <c r="A35" s="1" t="s">
        <v>253</v>
      </c>
      <c r="C35" s="2"/>
      <c r="E35" s="2">
        <v>88161970</v>
      </c>
      <c r="G35" s="2">
        <v>79329567</v>
      </c>
      <c r="I35" s="2">
        <f t="shared" si="0"/>
        <v>8832403</v>
      </c>
      <c r="K35" s="2"/>
      <c r="M35" s="2">
        <v>0</v>
      </c>
      <c r="O35" s="2">
        <v>0</v>
      </c>
      <c r="Q35" s="2">
        <v>0</v>
      </c>
    </row>
    <row r="36" spans="1:17">
      <c r="A36" s="1" t="s">
        <v>254</v>
      </c>
      <c r="C36" s="2"/>
      <c r="E36" s="2">
        <v>-7140</v>
      </c>
      <c r="G36" s="2">
        <v>0</v>
      </c>
      <c r="I36" s="2">
        <f t="shared" si="0"/>
        <v>-7140</v>
      </c>
      <c r="K36" s="2"/>
      <c r="M36" s="2">
        <v>0</v>
      </c>
      <c r="O36" s="2">
        <v>0</v>
      </c>
      <c r="Q36" s="2">
        <v>0</v>
      </c>
    </row>
    <row r="37" spans="1:17">
      <c r="A37" s="1" t="s">
        <v>220</v>
      </c>
      <c r="C37" s="2"/>
      <c r="E37" s="2">
        <v>-4083</v>
      </c>
      <c r="G37" s="2">
        <v>0</v>
      </c>
      <c r="I37" s="2">
        <f t="shared" si="0"/>
        <v>-4083</v>
      </c>
      <c r="K37" s="2"/>
      <c r="M37" s="2">
        <v>0</v>
      </c>
      <c r="O37" s="2">
        <v>0</v>
      </c>
      <c r="Q37" s="2">
        <v>0</v>
      </c>
    </row>
    <row r="38" spans="1:17">
      <c r="A38" s="1" t="s">
        <v>222</v>
      </c>
      <c r="C38" s="2"/>
      <c r="E38" s="2">
        <v>6367118973</v>
      </c>
      <c r="G38" s="2">
        <v>6368772881</v>
      </c>
      <c r="I38" s="2">
        <f t="shared" si="0"/>
        <v>-1653908</v>
      </c>
      <c r="K38" s="2"/>
      <c r="M38" s="2">
        <v>0</v>
      </c>
      <c r="O38" s="2">
        <v>0</v>
      </c>
      <c r="Q38" s="2">
        <v>0</v>
      </c>
    </row>
    <row r="39" spans="1:17">
      <c r="A39" s="1" t="s">
        <v>255</v>
      </c>
      <c r="C39" s="2"/>
      <c r="E39" s="2">
        <v>2208141657</v>
      </c>
      <c r="G39" s="2">
        <v>1849127432</v>
      </c>
      <c r="I39" s="2">
        <f t="shared" si="0"/>
        <v>359014225</v>
      </c>
      <c r="K39" s="2"/>
      <c r="M39" s="2">
        <v>0</v>
      </c>
      <c r="O39" s="2">
        <v>0</v>
      </c>
      <c r="Q39" s="2">
        <v>0</v>
      </c>
    </row>
    <row r="40" spans="1:17">
      <c r="A40" s="1" t="s">
        <v>256</v>
      </c>
      <c r="C40" s="2"/>
      <c r="E40" s="2">
        <v>0</v>
      </c>
      <c r="G40" s="2">
        <v>0</v>
      </c>
      <c r="I40" s="2">
        <v>0</v>
      </c>
      <c r="K40" s="2"/>
      <c r="M40" s="2">
        <v>-5397684</v>
      </c>
      <c r="O40" s="2">
        <v>0</v>
      </c>
      <c r="Q40" s="2">
        <v>-5397684</v>
      </c>
    </row>
    <row r="41" spans="1:17">
      <c r="A41" s="1" t="s">
        <v>257</v>
      </c>
      <c r="C41" s="2"/>
      <c r="E41" s="2">
        <v>0</v>
      </c>
      <c r="G41" s="2">
        <v>0</v>
      </c>
      <c r="I41" s="2">
        <v>0</v>
      </c>
      <c r="K41" s="2"/>
      <c r="M41" s="2">
        <v>223969407</v>
      </c>
      <c r="O41" s="2">
        <v>303000000</v>
      </c>
      <c r="Q41" s="2">
        <v>-79030593</v>
      </c>
    </row>
    <row r="42" spans="1:17">
      <c r="A42" s="1" t="s">
        <v>258</v>
      </c>
      <c r="C42" s="2"/>
      <c r="E42" s="2">
        <v>0</v>
      </c>
      <c r="G42" s="2">
        <v>0</v>
      </c>
      <c r="I42" s="2">
        <v>0</v>
      </c>
      <c r="K42" s="2"/>
      <c r="M42" s="2">
        <v>141024961</v>
      </c>
      <c r="O42" s="2">
        <v>17804000</v>
      </c>
      <c r="Q42" s="2">
        <v>123220961</v>
      </c>
    </row>
    <row r="43" spans="1:17">
      <c r="A43" s="1" t="s">
        <v>259</v>
      </c>
      <c r="C43" s="2"/>
      <c r="E43" s="2">
        <v>0</v>
      </c>
      <c r="G43" s="2">
        <v>0</v>
      </c>
      <c r="I43" s="2">
        <v>0</v>
      </c>
      <c r="K43" s="2"/>
      <c r="M43" s="2">
        <v>194163306</v>
      </c>
      <c r="O43" s="2">
        <v>210000000</v>
      </c>
      <c r="Q43" s="2">
        <v>-15836694</v>
      </c>
    </row>
    <row r="44" spans="1:17">
      <c r="A44" s="1" t="s">
        <v>260</v>
      </c>
      <c r="C44" s="2"/>
      <c r="E44" s="2">
        <v>0</v>
      </c>
      <c r="G44" s="2">
        <v>0</v>
      </c>
      <c r="I44" s="2">
        <v>0</v>
      </c>
      <c r="K44" s="2"/>
      <c r="M44" s="2">
        <v>-454953666</v>
      </c>
      <c r="O44" s="2">
        <v>25519420</v>
      </c>
      <c r="Q44" s="2">
        <v>-480473086</v>
      </c>
    </row>
    <row r="45" spans="1:17">
      <c r="A45" s="1" t="s">
        <v>243</v>
      </c>
      <c r="C45" s="2"/>
      <c r="E45" s="2">
        <v>0</v>
      </c>
      <c r="G45" s="2">
        <v>0</v>
      </c>
      <c r="I45" s="2">
        <v>0</v>
      </c>
      <c r="K45" s="2"/>
      <c r="M45" s="2">
        <v>709284228</v>
      </c>
      <c r="O45" s="2">
        <v>588398445</v>
      </c>
      <c r="Q45" s="2">
        <v>120885783</v>
      </c>
    </row>
    <row r="46" spans="1:17">
      <c r="A46" s="1" t="s">
        <v>261</v>
      </c>
      <c r="C46" s="2"/>
      <c r="E46" s="2">
        <v>0</v>
      </c>
      <c r="G46" s="2">
        <v>0</v>
      </c>
      <c r="I46" s="2">
        <v>0</v>
      </c>
      <c r="K46" s="2"/>
      <c r="M46" s="2">
        <v>29184729</v>
      </c>
      <c r="O46" s="2">
        <v>21331505</v>
      </c>
      <c r="Q46" s="2">
        <v>7853224</v>
      </c>
    </row>
    <row r="47" spans="1:17">
      <c r="A47" s="1" t="s">
        <v>262</v>
      </c>
      <c r="C47" s="2"/>
      <c r="E47" s="2">
        <v>0</v>
      </c>
      <c r="G47" s="2">
        <v>0</v>
      </c>
      <c r="I47" s="2">
        <v>0</v>
      </c>
      <c r="K47" s="2"/>
      <c r="M47" s="2">
        <v>377490875</v>
      </c>
      <c r="O47" s="2">
        <v>2245420</v>
      </c>
      <c r="Q47" s="2">
        <v>375245455</v>
      </c>
    </row>
    <row r="48" spans="1:17">
      <c r="A48" s="1" t="s">
        <v>263</v>
      </c>
      <c r="C48" s="2"/>
      <c r="E48" s="2">
        <v>0</v>
      </c>
      <c r="G48" s="2">
        <v>0</v>
      </c>
      <c r="I48" s="2">
        <v>0</v>
      </c>
      <c r="K48" s="2"/>
      <c r="M48" s="2">
        <v>364580518</v>
      </c>
      <c r="O48" s="2">
        <v>263632096</v>
      </c>
      <c r="Q48" s="2">
        <v>100948422</v>
      </c>
    </row>
    <row r="49" spans="1:17">
      <c r="A49" s="1" t="s">
        <v>264</v>
      </c>
      <c r="C49" s="2"/>
      <c r="E49" s="2">
        <v>0</v>
      </c>
      <c r="G49" s="2">
        <v>0</v>
      </c>
      <c r="I49" s="2">
        <v>0</v>
      </c>
      <c r="K49" s="2"/>
      <c r="M49" s="2">
        <v>977393458</v>
      </c>
      <c r="O49" s="2">
        <v>973696039</v>
      </c>
      <c r="Q49" s="2">
        <v>3697419</v>
      </c>
    </row>
    <row r="50" spans="1:17">
      <c r="A50" s="1" t="s">
        <v>265</v>
      </c>
      <c r="C50" s="2"/>
      <c r="E50" s="2">
        <v>0</v>
      </c>
      <c r="G50" s="2">
        <v>0</v>
      </c>
      <c r="I50" s="2">
        <v>0</v>
      </c>
      <c r="K50" s="2"/>
      <c r="M50" s="2">
        <v>286217687</v>
      </c>
      <c r="O50" s="2">
        <v>171241887</v>
      </c>
      <c r="Q50" s="2">
        <v>114975800</v>
      </c>
    </row>
    <row r="51" spans="1:17">
      <c r="A51" s="1" t="s">
        <v>19</v>
      </c>
      <c r="C51" s="2"/>
      <c r="E51" s="2">
        <v>0</v>
      </c>
      <c r="G51" s="2">
        <v>0</v>
      </c>
      <c r="I51" s="2">
        <v>0</v>
      </c>
      <c r="K51" s="2"/>
      <c r="M51" s="2">
        <v>-332778331</v>
      </c>
      <c r="O51" s="2">
        <v>0</v>
      </c>
      <c r="Q51" s="2">
        <v>-332778331</v>
      </c>
    </row>
    <row r="52" spans="1:17">
      <c r="A52" s="1" t="s">
        <v>266</v>
      </c>
      <c r="C52" s="2"/>
      <c r="E52" s="2">
        <v>0</v>
      </c>
      <c r="G52" s="2">
        <v>0</v>
      </c>
      <c r="I52" s="2">
        <v>0</v>
      </c>
      <c r="K52" s="2"/>
      <c r="M52" s="2">
        <v>942052562</v>
      </c>
      <c r="O52" s="2">
        <v>871425547</v>
      </c>
      <c r="Q52" s="2">
        <v>70627015</v>
      </c>
    </row>
    <row r="53" spans="1:17">
      <c r="A53" s="1" t="s">
        <v>267</v>
      </c>
      <c r="C53" s="2"/>
      <c r="E53" s="2">
        <v>0</v>
      </c>
      <c r="G53" s="2">
        <v>0</v>
      </c>
      <c r="I53" s="2">
        <v>0</v>
      </c>
      <c r="K53" s="2"/>
      <c r="M53" s="2">
        <v>-34956</v>
      </c>
      <c r="O53" s="2">
        <v>0</v>
      </c>
      <c r="Q53" s="2">
        <v>-34956</v>
      </c>
    </row>
    <row r="54" spans="1:17">
      <c r="A54" s="1" t="s">
        <v>244</v>
      </c>
      <c r="C54" s="2"/>
      <c r="E54" s="2">
        <v>0</v>
      </c>
      <c r="G54" s="2">
        <v>0</v>
      </c>
      <c r="I54" s="2">
        <v>0</v>
      </c>
      <c r="K54" s="2"/>
      <c r="M54" s="2">
        <v>1975705844</v>
      </c>
      <c r="O54" s="2">
        <v>1849127432</v>
      </c>
      <c r="Q54" s="2">
        <v>126578412</v>
      </c>
    </row>
    <row r="55" spans="1:17">
      <c r="A55" s="1" t="s">
        <v>245</v>
      </c>
      <c r="C55" s="2"/>
      <c r="E55" s="2">
        <v>0</v>
      </c>
      <c r="G55" s="2">
        <v>0</v>
      </c>
      <c r="I55" s="2">
        <v>0</v>
      </c>
      <c r="K55" s="2"/>
      <c r="M55" s="2">
        <v>-131211895</v>
      </c>
      <c r="O55" s="2">
        <v>300090000</v>
      </c>
      <c r="Q55" s="2">
        <v>-431301895</v>
      </c>
    </row>
    <row r="56" spans="1:17">
      <c r="A56" s="1" t="s">
        <v>246</v>
      </c>
      <c r="C56" s="2"/>
      <c r="E56" s="2">
        <v>0</v>
      </c>
      <c r="G56" s="2">
        <v>0</v>
      </c>
      <c r="I56" s="2">
        <v>0</v>
      </c>
      <c r="K56" s="2"/>
      <c r="M56" s="2">
        <v>4160316566</v>
      </c>
      <c r="O56" s="2">
        <v>4208194960</v>
      </c>
      <c r="Q56" s="2">
        <v>-47878394</v>
      </c>
    </row>
    <row r="57" spans="1:17" ht="21.75" customHeight="1">
      <c r="A57" s="1" t="s">
        <v>247</v>
      </c>
      <c r="C57" s="2"/>
      <c r="E57" s="2">
        <v>0</v>
      </c>
      <c r="G57" s="2">
        <v>0</v>
      </c>
      <c r="I57" s="2">
        <v>0</v>
      </c>
      <c r="K57" s="2"/>
      <c r="M57" s="2">
        <v>1467184764</v>
      </c>
      <c r="O57" s="2">
        <v>1468585401</v>
      </c>
      <c r="Q57" s="2">
        <v>-1400637</v>
      </c>
    </row>
    <row r="58" spans="1:17">
      <c r="A58" s="1" t="s">
        <v>248</v>
      </c>
      <c r="C58" s="2"/>
      <c r="E58" s="2">
        <v>0</v>
      </c>
      <c r="G58" s="2">
        <v>0</v>
      </c>
      <c r="I58" s="2">
        <v>0</v>
      </c>
      <c r="K58" s="2"/>
      <c r="M58" s="2">
        <v>2677812252</v>
      </c>
      <c r="O58" s="2">
        <v>1754682243</v>
      </c>
      <c r="Q58" s="2">
        <v>923130009</v>
      </c>
    </row>
    <row r="59" spans="1:17">
      <c r="A59" s="1" t="s">
        <v>249</v>
      </c>
      <c r="C59" s="2"/>
      <c r="E59" s="2">
        <v>0</v>
      </c>
      <c r="G59" s="2">
        <v>0</v>
      </c>
      <c r="I59" s="2">
        <v>0</v>
      </c>
      <c r="K59" s="2"/>
      <c r="M59" s="2">
        <v>132335755</v>
      </c>
      <c r="O59" s="2">
        <v>74705755</v>
      </c>
      <c r="Q59" s="2">
        <v>57630000</v>
      </c>
    </row>
    <row r="60" spans="1:17">
      <c r="A60" s="1" t="s">
        <v>268</v>
      </c>
      <c r="C60" s="2"/>
      <c r="E60" s="2">
        <v>0</v>
      </c>
      <c r="G60" s="2">
        <v>0</v>
      </c>
      <c r="I60" s="2">
        <v>0</v>
      </c>
      <c r="K60" s="2"/>
      <c r="M60" s="2">
        <v>2297856809</v>
      </c>
      <c r="O60" s="2">
        <v>1217438278</v>
      </c>
      <c r="Q60" s="2">
        <v>1080418531</v>
      </c>
    </row>
    <row r="61" spans="1:17">
      <c r="A61" s="1" t="s">
        <v>269</v>
      </c>
      <c r="C61" s="2"/>
      <c r="E61" s="2">
        <v>0</v>
      </c>
      <c r="G61" s="2">
        <v>0</v>
      </c>
      <c r="I61" s="2">
        <v>0</v>
      </c>
      <c r="K61" s="2"/>
      <c r="M61" s="2">
        <v>409954345</v>
      </c>
      <c r="O61" s="2">
        <v>364849756</v>
      </c>
      <c r="Q61" s="2">
        <v>45104589</v>
      </c>
    </row>
    <row r="62" spans="1:17">
      <c r="A62" s="1" t="s">
        <v>250</v>
      </c>
      <c r="C62" s="2"/>
      <c r="E62" s="2">
        <v>0</v>
      </c>
      <c r="G62" s="2">
        <v>0</v>
      </c>
      <c r="I62" s="2">
        <v>0</v>
      </c>
      <c r="K62" s="2"/>
      <c r="M62" s="2">
        <v>235161244</v>
      </c>
      <c r="O62" s="2">
        <v>193179604</v>
      </c>
      <c r="Q62" s="2">
        <v>41981640</v>
      </c>
    </row>
    <row r="63" spans="1:17">
      <c r="A63" s="1" t="s">
        <v>251</v>
      </c>
      <c r="C63" s="2"/>
      <c r="E63" s="2">
        <v>0</v>
      </c>
      <c r="G63" s="2">
        <v>0</v>
      </c>
      <c r="I63" s="2">
        <v>0</v>
      </c>
      <c r="K63" s="2"/>
      <c r="M63" s="2">
        <v>111536387</v>
      </c>
      <c r="O63" s="2">
        <v>78358401</v>
      </c>
      <c r="Q63" s="2">
        <v>33177986</v>
      </c>
    </row>
    <row r="64" spans="1:17">
      <c r="A64" s="1" t="s">
        <v>252</v>
      </c>
      <c r="C64" s="2"/>
      <c r="E64" s="2">
        <v>0</v>
      </c>
      <c r="G64" s="2">
        <v>0</v>
      </c>
      <c r="I64" s="2">
        <v>0</v>
      </c>
      <c r="K64" s="2"/>
      <c r="M64" s="2">
        <v>334754838</v>
      </c>
      <c r="O64" s="2">
        <v>301223413</v>
      </c>
      <c r="Q64" s="2">
        <v>33531425</v>
      </c>
    </row>
    <row r="65" spans="1:17">
      <c r="A65" s="1" t="s">
        <v>253</v>
      </c>
      <c r="C65" s="2"/>
      <c r="E65" s="2">
        <v>0</v>
      </c>
      <c r="G65" s="2">
        <v>0</v>
      </c>
      <c r="I65" s="2">
        <v>0</v>
      </c>
      <c r="K65" s="2"/>
      <c r="M65" s="2">
        <v>88161970</v>
      </c>
      <c r="O65" s="2">
        <v>79329567</v>
      </c>
      <c r="Q65" s="2">
        <v>8832403</v>
      </c>
    </row>
    <row r="66" spans="1:17">
      <c r="A66" s="1" t="s">
        <v>254</v>
      </c>
      <c r="C66" s="2"/>
      <c r="E66" s="2">
        <v>0</v>
      </c>
      <c r="G66" s="2">
        <v>0</v>
      </c>
      <c r="I66" s="2">
        <v>0</v>
      </c>
      <c r="K66" s="2"/>
      <c r="M66" s="2">
        <v>-7140</v>
      </c>
      <c r="O66" s="2">
        <v>0</v>
      </c>
      <c r="Q66" s="2">
        <v>-7140</v>
      </c>
    </row>
    <row r="67" spans="1:17">
      <c r="A67" s="1" t="s">
        <v>220</v>
      </c>
      <c r="C67" s="2"/>
      <c r="E67" s="2">
        <v>0</v>
      </c>
      <c r="G67" s="2">
        <v>0</v>
      </c>
      <c r="I67" s="2">
        <v>0</v>
      </c>
      <c r="K67" s="2"/>
      <c r="M67" s="2">
        <v>-4083</v>
      </c>
      <c r="O67" s="2">
        <v>0</v>
      </c>
      <c r="Q67" s="2">
        <v>-4083</v>
      </c>
    </row>
    <row r="68" spans="1:17">
      <c r="A68" s="1" t="s">
        <v>222</v>
      </c>
      <c r="C68" s="2"/>
      <c r="E68" s="2">
        <v>0</v>
      </c>
      <c r="G68" s="2">
        <v>0</v>
      </c>
      <c r="I68" s="2">
        <v>0</v>
      </c>
      <c r="K68" s="2"/>
      <c r="M68" s="2">
        <v>1236455459</v>
      </c>
      <c r="O68" s="2">
        <v>1238109367</v>
      </c>
      <c r="Q68" s="2">
        <v>-1653908</v>
      </c>
    </row>
    <row r="69" spans="1:17">
      <c r="A69" s="1" t="s">
        <v>255</v>
      </c>
      <c r="C69" s="2"/>
      <c r="E69" s="2">
        <v>0</v>
      </c>
      <c r="G69" s="2">
        <v>0</v>
      </c>
      <c r="I69" s="2">
        <v>0</v>
      </c>
      <c r="K69" s="2"/>
      <c r="M69" s="2">
        <v>868844458</v>
      </c>
      <c r="O69" s="2">
        <v>509830233</v>
      </c>
      <c r="Q69" s="2">
        <v>359014225</v>
      </c>
    </row>
    <row r="70" spans="1:17">
      <c r="A70" s="1" t="s">
        <v>110</v>
      </c>
      <c r="C70" s="2">
        <v>30000</v>
      </c>
      <c r="E70" s="2">
        <v>30000000000</v>
      </c>
      <c r="G70" s="2">
        <v>29382724653</v>
      </c>
      <c r="I70" s="2">
        <v>617275347</v>
      </c>
      <c r="K70" s="2">
        <v>30000</v>
      </c>
      <c r="M70" s="2">
        <v>30000000000</v>
      </c>
      <c r="O70" s="2">
        <v>29382724653</v>
      </c>
      <c r="Q70" s="2">
        <v>617275347</v>
      </c>
    </row>
    <row r="71" spans="1:17">
      <c r="A71" s="1" t="s">
        <v>108</v>
      </c>
      <c r="C71" s="2">
        <v>9670</v>
      </c>
      <c r="E71" s="2">
        <v>9670000000</v>
      </c>
      <c r="G71" s="2">
        <v>9487631618</v>
      </c>
      <c r="I71" s="2">
        <v>182368382</v>
      </c>
      <c r="K71" s="2">
        <v>9670</v>
      </c>
      <c r="M71" s="2">
        <v>9670000000</v>
      </c>
      <c r="O71" s="2">
        <v>9487631618</v>
      </c>
      <c r="Q71" s="2">
        <v>182368382</v>
      </c>
    </row>
    <row r="72" spans="1:17">
      <c r="A72" s="1" t="s">
        <v>118</v>
      </c>
      <c r="C72" s="2">
        <v>90906</v>
      </c>
      <c r="E72" s="2">
        <v>90906000000</v>
      </c>
      <c r="G72" s="2">
        <v>89342781598</v>
      </c>
      <c r="I72" s="2">
        <v>1563218402</v>
      </c>
      <c r="K72" s="2">
        <v>90906</v>
      </c>
      <c r="M72" s="2">
        <v>90906000000</v>
      </c>
      <c r="O72" s="2">
        <v>89342781598</v>
      </c>
      <c r="Q72" s="2">
        <v>1563218402</v>
      </c>
    </row>
    <row r="73" spans="1:17">
      <c r="A73" s="1" t="s">
        <v>124</v>
      </c>
      <c r="C73" s="2">
        <v>163013</v>
      </c>
      <c r="E73" s="2">
        <v>163013000000</v>
      </c>
      <c r="G73" s="2">
        <v>160091730917</v>
      </c>
      <c r="I73" s="2">
        <v>2921269083</v>
      </c>
      <c r="K73" s="2">
        <v>163013</v>
      </c>
      <c r="M73" s="2">
        <v>163013000000</v>
      </c>
      <c r="O73" s="2">
        <v>160091730917</v>
      </c>
      <c r="Q73" s="2">
        <v>2921269083</v>
      </c>
    </row>
    <row r="74" spans="1:17">
      <c r="A74" s="1" t="s">
        <v>132</v>
      </c>
      <c r="C74" s="2">
        <v>70000</v>
      </c>
      <c r="E74" s="2">
        <v>70000000000</v>
      </c>
      <c r="G74" s="2">
        <v>69085419460</v>
      </c>
      <c r="I74" s="2">
        <v>914580540</v>
      </c>
      <c r="K74" s="2">
        <v>70000</v>
      </c>
      <c r="M74" s="2">
        <v>70000000000</v>
      </c>
      <c r="O74" s="2">
        <v>69085419460</v>
      </c>
      <c r="Q74" s="2">
        <v>914580540</v>
      </c>
    </row>
    <row r="75" spans="1:17">
      <c r="A75" s="1" t="s">
        <v>104</v>
      </c>
      <c r="C75" s="2">
        <v>131431</v>
      </c>
      <c r="E75" s="2">
        <v>131431000000</v>
      </c>
      <c r="G75" s="2">
        <v>128667722650</v>
      </c>
      <c r="I75" s="2">
        <v>2763277350</v>
      </c>
      <c r="K75" s="2">
        <v>131431</v>
      </c>
      <c r="M75" s="2">
        <v>131431000000</v>
      </c>
      <c r="O75" s="2">
        <v>128667722650</v>
      </c>
      <c r="Q75" s="2">
        <v>2763277350</v>
      </c>
    </row>
    <row r="76" spans="1:17">
      <c r="A76" s="1" t="s">
        <v>178</v>
      </c>
      <c r="C76" s="2">
        <v>0</v>
      </c>
      <c r="E76" s="2">
        <v>0</v>
      </c>
      <c r="G76" s="2">
        <v>0</v>
      </c>
      <c r="I76" s="2">
        <v>0</v>
      </c>
      <c r="K76" s="2">
        <v>1444</v>
      </c>
      <c r="M76" s="2">
        <v>1444000000</v>
      </c>
      <c r="O76" s="2">
        <v>1435639480</v>
      </c>
      <c r="Q76" s="2">
        <v>8360520</v>
      </c>
    </row>
    <row r="77" spans="1:17" ht="23.25" thickBot="1">
      <c r="E77" s="3">
        <f>SUM(E8:E76)</f>
        <v>577737960500</v>
      </c>
      <c r="G77" s="3">
        <f>SUM(G8:G76)</f>
        <v>564828540859</v>
      </c>
      <c r="I77" s="3">
        <f>SUM(I8:I76)</f>
        <v>12909419641</v>
      </c>
      <c r="M77" s="3">
        <f>SUM(M8:M76)</f>
        <v>1852493844741</v>
      </c>
      <c r="O77" s="3">
        <f>SUM(O8:O76)</f>
        <v>1813209940408</v>
      </c>
      <c r="Q77" s="3">
        <f>SUM(Q8:Q76)</f>
        <v>39283904333</v>
      </c>
    </row>
    <row r="78" spans="1:17" ht="23.25" thickTop="1">
      <c r="I78" s="2"/>
      <c r="Q78" s="2"/>
    </row>
  </sheetData>
  <mergeCells count="14">
    <mergeCell ref="K7"/>
    <mergeCell ref="M7"/>
    <mergeCell ref="A4:Q4"/>
    <mergeCell ref="A3:Q3"/>
    <mergeCell ref="A2:Q2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تاییدیه</vt:lpstr>
      <vt:lpstr>سهام</vt:lpstr>
      <vt:lpstr>اوراق مشارکت</vt:lpstr>
      <vt:lpstr>سپرده</vt:lpstr>
      <vt:lpstr>جمع درآمدها</vt:lpstr>
      <vt:lpstr>سود اوراق بهادار و سپرده بانکی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Gadari, Yasin</cp:lastModifiedBy>
  <dcterms:modified xsi:type="dcterms:W3CDTF">2023-10-02T15:42:31Z</dcterms:modified>
</cp:coreProperties>
</file>